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766" activeTab="4"/>
  </bookViews>
  <sheets>
    <sheet name="I Поступление в фонд" sheetId="1" r:id="rId1"/>
    <sheet name="II Возвращено в изб. фонд" sheetId="2" r:id="rId2"/>
    <sheet name="III Возврат|перечис-е в бюджет " sheetId="3" r:id="rId3"/>
    <sheet name="IV Израсходовано из изб. фонда" sheetId="4" r:id="rId4"/>
    <sheet name="Фин.отчет" sheetId="5" r:id="rId5"/>
  </sheets>
  <definedNames>
    <definedName name="_ftn1" localSheetId="0">'II Возвращено в изб. фонд'!#REF!</definedName>
    <definedName name="_ftn2" localSheetId="0">'II Возвращено в изб. фонд'!#REF!</definedName>
    <definedName name="_ftnref1" localSheetId="0">'I Поступление в фонд'!#REF!</definedName>
    <definedName name="_ftnref2" localSheetId="0">'II Возвращено в изб. фонд'!#REF!</definedName>
    <definedName name="_xlfn.TEXTJOIN" hidden="1">#NAME?</definedName>
    <definedName name="_xlnm._FilterDatabase" localSheetId="3" hidden="1">'IV Израсходовано из изб. фонда'!$A$3:$I$84</definedName>
    <definedName name="_xlnm.Print_Area" localSheetId="0">'I Поступление в фонд'!$A$1:$F$26</definedName>
    <definedName name="_xlnm.Print_Area" localSheetId="3">'IV Израсходовано из изб. фонда'!$A$1:$I$93</definedName>
    <definedName name="_xlnm.Print_Area" localSheetId="4">'Фин.отчет'!$A$1:$K$71</definedName>
  </definedNames>
  <calcPr fullCalcOnLoad="1"/>
</workbook>
</file>

<file path=xl/sharedStrings.xml><?xml version="1.0" encoding="utf-8"?>
<sst xmlns="http://schemas.openxmlformats.org/spreadsheetml/2006/main" count="479" uniqueCount="348">
  <si>
    <t>Возвращено денежных средств, поступивших в установленном порядке</t>
  </si>
  <si>
    <t xml:space="preserve"> </t>
  </si>
  <si>
    <t xml:space="preserve">      I. Поступило средств в избирательный фонд</t>
  </si>
  <si>
    <t>Дата зачисления денежных средств на счет</t>
  </si>
  <si>
    <t>Шифр строки финансового отчета</t>
  </si>
  <si>
    <t>Сумма, руб.</t>
  </si>
  <si>
    <t>Документ, подтверждающий поступление денежных средств</t>
  </si>
  <si>
    <t>Денежные средства, поступившие с нарушением установленного порядка и подлежащие возврату, руб.</t>
  </si>
  <si>
    <t>Дата возврата денежных средств на счет</t>
  </si>
  <si>
    <t>Возвращено денежных средств на счет, руб</t>
  </si>
  <si>
    <t>Основание возврата денежных  средств на счет</t>
  </si>
  <si>
    <t>Документ, подтверждающий возврат денежных средств</t>
  </si>
  <si>
    <t>Дата возврата (перечисления) денежных средств со счета</t>
  </si>
  <si>
    <t>Основание возврата (перечисления) денежных средств</t>
  </si>
  <si>
    <t>Документ, подтверждающий возврат (перечисление) денежных средств</t>
  </si>
  <si>
    <t>IV. Израсходовано  средств из избирательного фонда</t>
  </si>
  <si>
    <t>Дата расходной операции</t>
  </si>
  <si>
    <t>Кому перечислены денежные средства</t>
  </si>
  <si>
    <t>Виды расходов</t>
  </si>
  <si>
    <t>Документ, подтверждающий расход</t>
  </si>
  <si>
    <t>Основание для перечисления денежных средств</t>
  </si>
  <si>
    <t>Сумма ошибочно перечисленных, неиспользованных денежных средств, возвращенных в фонд, руб.</t>
  </si>
  <si>
    <t>Сумма фактически израсходованных денежных средств, руб.</t>
  </si>
  <si>
    <t>ФИНАНСОВЫЙ ОТЧЕТ</t>
  </si>
  <si>
    <t>Строка финансового отчета</t>
  </si>
  <si>
    <t>Шифр строки</t>
  </si>
  <si>
    <t>Примечание</t>
  </si>
  <si>
    <t>Поступило средств в избирательный фонд, всего</t>
  </si>
  <si>
    <t>в том числе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</si>
  <si>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</si>
  <si>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</si>
  <si>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</si>
  <si>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</si>
  <si>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</si>
  <si>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</si>
  <si>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</si>
  <si>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 xml:space="preserve">Средств, поступивших с превышением предельного размера </t>
  </si>
  <si>
    <t>Израсходовано средств, всего</t>
  </si>
  <si>
    <t>На предвыборную агитацию через организации 
телерадиовещания</t>
  </si>
  <si>
    <t>На предвыборную агитацию через сетевые издания</t>
  </si>
  <si>
    <t>На проведение агитационных публичных мероприятий</t>
  </si>
  <si>
    <t>На оплату иных расходов, непосредственно связанных 
с проведением избирательной кампании</t>
  </si>
  <si>
    <t>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</si>
  <si>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Под понятием «информационная услуга», применяемым при классификации платежей расходования денежных средств из избирательного фонда, понимаются действия субъектов (собственников и владельцев) по сбору, обобщению, систематизации информации и предоставлению результатов ее обработки в распоряжение пользователя (то есть обеспечение пользователей информационными продуктами). Информационная продукция предоставляется пользователю в разной форме – на электронных носителях, на бумаге, в устной форме.
«Консультационная услуга» – это профессиональная услуга, предоставляемая физическим или юридическим лицом на основании договора (контракта) по проведению консультаций, разъяснений, аналитической и исследовательской работы (в том числе с использованием программных продуктов) для достижения определенных результатов на выборах.</t>
  </si>
  <si>
    <t>Заполняется только в итоговом финансовом отчете.</t>
  </si>
  <si>
    <t>(наименование избирательной кампании)</t>
  </si>
  <si>
    <t xml:space="preserve">    (наименование избирательного округа)</t>
  </si>
  <si>
    <t>(наименование избирательного округа)</t>
  </si>
  <si>
    <t>Средства, выделенные кандидату выдвинувшим его 
избирательным объединением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</si>
  <si>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</si>
  <si>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</si>
  <si>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</si>
  <si>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</si>
  <si>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</si>
  <si>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</si>
  <si>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</si>
  <si>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</si>
  <si>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</si>
  <si>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</si>
  <si>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</si>
  <si>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</si>
  <si>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</si>
  <si>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</si>
  <si>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</si>
  <si>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</si>
  <si>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</si>
  <si>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</si>
  <si>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</si>
  <si>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</si>
  <si>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</si>
  <si>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</si>
  <si>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</si>
  <si>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</si>
  <si>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</si>
  <si>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</si>
  <si>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</si>
  <si>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</si>
  <si>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</si>
  <si>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t>Поступило средств в установленном порядке для формирования избирательного фонда</t>
  </si>
  <si>
    <t>Гражданам, которым запрещено осуществлять пожертвования либо не указавшим обязательные сведения в платежном документе</t>
  </si>
  <si>
    <t>На предвыборную агитацию через редакции периодических печатных изданий</t>
  </si>
  <si>
    <t xml:space="preserve">Возвращено жертвователям денежных средств, поступивших с нарушением установленного порядка </t>
  </si>
  <si>
    <t xml:space="preserve">УЧЕТ
поступления и расходования денежных средств, в том числе по каждой операции, 
избирательного фонда избирательного объединения, кандидата </t>
  </si>
  <si>
    <t xml:space="preserve">Выборы депутатов Законодательного Собрания Владимирской области восьмого созыва </t>
  </si>
  <si>
    <t>III. Возвращено, перечислено в доход областного бюджета денежных средств из избирательного фонда</t>
  </si>
  <si>
    <t>Источник поступления денежных средств***</t>
  </si>
  <si>
    <t>Возвращено, перечислено в доход областного бюджета денежных средств, руб.</t>
  </si>
  <si>
    <t>Шифр
строки финансового отчета****</t>
  </si>
  <si>
    <t>**** По шифру строки в финансовом отчете указывается сумма фактически израсходованных средств.</t>
  </si>
  <si>
    <t xml:space="preserve">Итого          </t>
  </si>
  <si>
    <t>(номер специального избирательного счета, наимнование</t>
  </si>
  <si>
    <t>Собственные средства избирательного объединения/кандидата</t>
  </si>
  <si>
    <t>*</t>
  </si>
  <si>
    <t>**</t>
  </si>
  <si>
    <t>Перечислено в доход областного бюджета</t>
  </si>
  <si>
    <t>На организацию сбора подписей избирателй</t>
  </si>
  <si>
    <t>Из них на оплату труда лиц, привлекаемых для сбора подписей избирателей</t>
  </si>
  <si>
    <t>На выпуск и распространение печатных и иных агитационных материалов</t>
  </si>
  <si>
    <t>Уполномоченный представитель по финансовым вопросам избирательного объединения/кандидат</t>
  </si>
  <si>
    <t>МП</t>
  </si>
  <si>
    <t>(подпись, инициалы, фамилия)</t>
  </si>
  <si>
    <t>(дата)</t>
  </si>
  <si>
    <t>***</t>
  </si>
  <si>
    <r>
      <t>Распределено неизрасходованного остатка средств 
фонда пропорционально перечисленным 
в избирательный фонд денежным средствам</t>
    </r>
    <r>
      <rPr>
        <b/>
        <vertAlign val="superscript"/>
        <sz val="10"/>
        <rFont val="Times New Roman"/>
        <family val="1"/>
      </rPr>
      <t>***</t>
    </r>
  </si>
  <si>
    <r>
      <t>На оплату работ (услуг) информационного и консультационного характера</t>
    </r>
    <r>
      <rPr>
        <vertAlign val="superscript"/>
        <sz val="10"/>
        <rFont val="Times New Roman"/>
        <family val="1"/>
      </rPr>
      <t>**</t>
    </r>
  </si>
  <si>
    <t xml:space="preserve">* 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4 статьи 57 Закона Владимирской области от 13.02.2003 № 10-ОЗ «Избирательный кодекс Владимирской области»; для собственных средств избирательного объединения – наименование избирательного объединения (могут дополнительно указываться ИНН, банковские реквизиты); для собственных средств кандидата – фамилия, имя, отчество кандидата (могут дополнительно указываться дата рождения, адрес места жительства, серия и номер паспорта или заменяющего его документа, информация о гражданстве).
</t>
  </si>
  <si>
    <r>
      <t xml:space="preserve">    II. Возвращено денежных средств в избирательный фонд (в т.ч. ошибочно перечисленных, неиспользованных)</t>
    </r>
    <r>
      <rPr>
        <b/>
        <vertAlign val="superscript"/>
        <sz val="10"/>
        <rFont val="Times New Roman"/>
        <family val="1"/>
      </rPr>
      <t>**</t>
    </r>
  </si>
  <si>
    <r>
      <t>Источник поступления денежных средств</t>
    </r>
    <r>
      <rPr>
        <vertAlign val="superscript"/>
        <sz val="9"/>
        <rFont val="Times New Roman"/>
        <family val="1"/>
      </rPr>
      <t>*</t>
    </r>
  </si>
  <si>
    <r>
      <t>Поступило в избирательный фонд денежных средств, подпадающих под действие п. 1, 4  ст. 57 Закона Владимирской области от 13.02.2013 № 10-ОЗ</t>
    </r>
    <r>
      <rPr>
        <vertAlign val="superscript"/>
        <sz val="10"/>
        <rFont val="Times New Roman"/>
        <family val="1"/>
      </rPr>
      <t>*</t>
    </r>
  </si>
  <si>
    <r>
      <t xml:space="preserve">Остаток средств фонда на дату сдачи отчета 
</t>
    </r>
    <r>
      <rPr>
        <sz val="10"/>
        <rFont val="Times New Roman"/>
        <family val="1"/>
      </rPr>
      <t>(заверяется банковской справкой) 
(стр.300 = стр.10 - стр.110 - стр.180 - стр.290)</t>
    </r>
  </si>
  <si>
    <t>(наименование избирательного объединения / фамилия, имя, отчество кандидата)</t>
  </si>
  <si>
    <t xml:space="preserve"> и адрес филиала ПАО Сбербанк / иной кредитной организации)</t>
  </si>
  <si>
    <t>(номер специального избирательного счета,  наименование и адрес филиала ПАО Сбербанк / иной кредитной организации)</t>
  </si>
  <si>
    <t xml:space="preserve">    (наименование избирательного объединения / фамилия, имя, отчество кандидата)</t>
  </si>
  <si>
    <t xml:space="preserve"> Итого</t>
  </si>
  <si>
    <t xml:space="preserve">                                                                                                             Итого</t>
  </si>
  <si>
    <t xml:space="preserve">Уполномоченный предситавитель по финаносвым вопросам избирательного объединения / Кандидат </t>
  </si>
  <si>
    <t>(наименование избирательной кампании)*****</t>
  </si>
  <si>
    <t>****</t>
  </si>
  <si>
    <t>**** Текст подстрочников, а также сноски в изготовленном учете могут не воспроизводиться.</t>
  </si>
  <si>
    <t>о поступлении и расходовании средств избирательного фонда 
избирательного объединения, кандидата</t>
  </si>
  <si>
    <t xml:space="preserve">Выборы депутатов Законодательного Собрания Владимирской области 
восьмого созыва </t>
  </si>
  <si>
    <t>Собственные средства избирательного объединения/кандидата/средства, выделенные кандидату выдвинувшим его избирательным объединением</t>
  </si>
  <si>
    <t>На оплату других работ (услуг), выполненных (оказанных) 
юридическими лицами или гражданами России по договорам</t>
  </si>
  <si>
    <t xml:space="preserve">          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кампании, не привлекалось. </t>
  </si>
  <si>
    <t>(первый, итоговый, сводный)*****</t>
  </si>
  <si>
    <t>Текст подстрочников, а также сноски в изготовленном учете могут не воспроизводиться.</t>
  </si>
  <si>
    <t>Форма</t>
  </si>
  <si>
    <r>
      <t>**</t>
    </r>
    <r>
      <rPr>
        <sz val="7"/>
        <rFont val="Times New Roman"/>
        <family val="1"/>
      </rPr>
      <t xml:space="preserve"> В финансовом отчете возвраты в фонд неиспользованных и ошибочно перечисленных денежных средств не отражаются.</t>
    </r>
  </si>
  <si>
    <r>
      <rPr>
        <vertAlign val="superscript"/>
        <sz val="7"/>
        <rFont val="Times New Roman"/>
        <family val="1"/>
      </rPr>
      <t xml:space="preserve">*** </t>
    </r>
    <r>
      <rPr>
        <sz val="7"/>
        <rFont val="Times New Roman"/>
        <family val="1"/>
      </rPr>
      <t>Для гражданина указываются фамилия, имя, отчество, адрес места жительства, серия и номер паспорта или заменяющего его документа; для юридического лица – ИНН, наименование, банковские реквизиты.</t>
    </r>
  </si>
  <si>
    <t>Приложение 1
к Инструкции о порядке и формах учета и отчетности о поступлении денежных средств избирательных фондов избирательных объединений, кандидатов и расходовании этих средств, в том числе по каждой операции, при проведении выборов депутатов Законодательного Собрания Владимирской области восьмого созыва, утвержденной постановлением Избирательной комиссии Владимирской области
от 31.05.2023 № 69</t>
  </si>
  <si>
    <t>Приложение 13
к Инструкции о порядке и формах учета и отчетности о поступлении денежных средств избирательных фондов избирательных объединений, кандидатов и расходовании этих средств, в том числе по каждой операции, при проведении выборов депутатов Законодательного Собрания Владимирской области восьмого созыва, утвержденной постановлением Избирательной комиссии Владимирской области
от 31.05.2023 № 69</t>
  </si>
  <si>
    <t>Избирательное объединение «Региональное отделение во Владимирской области Политической партии «НОВЫЕ ЛЮДИ»</t>
  </si>
  <si>
    <t>Единый избирательный округ</t>
  </si>
  <si>
    <t>№40704810810000000007 в Дополнительном офисе №8611/0270 Владимирского отделения №8611 ПАО Сбербанк по адресу: 600015, г. Владимир, проспект Ленина, дом 36</t>
  </si>
  <si>
    <t xml:space="preserve">№40704810810000000007 </t>
  </si>
  <si>
    <t>в Дополнительном офисе №8611/0270 Владимирского отделения №8611 ПАО Сбербанк по адресу: 600015, г. Владимир, проспект Ленина, дом 36</t>
  </si>
  <si>
    <t>ИТОГОВЫЙ</t>
  </si>
  <si>
    <t>ИНН 3307024367, Региональное отделение во Владимирской области политической партии «Новые люди», р/с 40703810910000000092, Владимирское отделение № 8611 ПАО Сбербанк, г.Владимир</t>
  </si>
  <si>
    <t>Платежное поручение от 14.07.2023 № 19</t>
  </si>
  <si>
    <t>Платежное поручение от 19.07.2023 № 21</t>
  </si>
  <si>
    <t>Платежное поручение от 01.08.2023 № 22</t>
  </si>
  <si>
    <t>Платежное поручение от 16.08.2023 № 27</t>
  </si>
  <si>
    <t>Платежное поручение от 10.08.2023 № 26</t>
  </si>
  <si>
    <t>Платежное поручение от 28.08.2023 № 28</t>
  </si>
  <si>
    <t>Платежное поручение от 02.09.2023 № 29</t>
  </si>
  <si>
    <t>ПП №116 от 14.07.2023</t>
  </si>
  <si>
    <t>Изготовление аудиовизуального агитационного материала (ролик)</t>
  </si>
  <si>
    <t>изготовление агитационного печатного материала на баннерной ткани</t>
  </si>
  <si>
    <t>ПП №171 от 17.07.2023</t>
  </si>
  <si>
    <t>Договор 
от 14.07.2023 №300МС-ВЛДМР-Р  
счет № 36 от 14.07.2023</t>
  </si>
  <si>
    <t xml:space="preserve">Договор 
от 14.07.2023 №300МС-ВЛДМР-П  
счет № 40 от 14.07.2023 </t>
  </si>
  <si>
    <t>ПП №117 от 14.07.2023</t>
  </si>
  <si>
    <t xml:space="preserve">Договор 
от 14.07.2023 №2   </t>
  </si>
  <si>
    <t>Оплата услуг финансового характера период избирательной кампании</t>
  </si>
  <si>
    <t>ПП №118 от 14.07.2023</t>
  </si>
  <si>
    <t>ПП №163 от 14.07.2023</t>
  </si>
  <si>
    <t>Договор 
от 14.07.2023 №1</t>
  </si>
  <si>
    <t xml:space="preserve">Оплата за размещение агитационных материалов на средствах наружной рекламы </t>
  </si>
  <si>
    <t xml:space="preserve">Договор 
от 14.07.2023 № 300МС-ВЛДМР-А  
счет № 41 от 14.07.2023 </t>
  </si>
  <si>
    <t>Оплата услуг, выполненых гражданином РФ по организации агитационных мероприятий</t>
  </si>
  <si>
    <t>Грибова Ева Александровна, р/с 40817810610001644740, ВЛАДИМИРСКОЕ ОТДЕЛЕНИЕ №8611 ПАО СБЕРБАНК, г.Владимир</t>
  </si>
  <si>
    <t>Дементьев Евгений Николаевич, р/с 40817810706990010378, АО "АЛЬФА-БАНК", г.Москва</t>
  </si>
  <si>
    <t>Сербенюк Дмитрий Александрович, р/с 40817810717005145742,  ИВАНОВСКОЕ ОТДЕЛЕНИЕ N 8639 ПАО СБЕРБАНК, г.Иваново</t>
  </si>
  <si>
    <t>Договор 
от 14.07.2023 №7</t>
  </si>
  <si>
    <t>ПП №214 от 18.07.2023</t>
  </si>
  <si>
    <t>Миллер Маргарита Германовна, р/с 40817810910002221684, ВЛАДИМИРСКОЕ ОТДЕЛЕНИЕ №8611 ПАО СБЕРБАНК, г.Владимир</t>
  </si>
  <si>
    <t>ПП №210 от 18.07.2023</t>
  </si>
  <si>
    <t>Договор 
от 14.07.2023 №3</t>
  </si>
  <si>
    <t>Левченко Виктория Дмитриевна, р/с 40817810010001779354, ВЛАДИМИРСКОЕ ОТДЕЛЕНИЕ №8611 ПАО СБЕРБАНК, г.Владимир</t>
  </si>
  <si>
    <t>ПП №211 от 18.07.2023</t>
  </si>
  <si>
    <t>Договор 
от 14.07.2023 №4</t>
  </si>
  <si>
    <t>Гусарова Карина Ваниковна, р/с 40817810917009336768, ИВАНОВСКОЕ ОТДЕЛЕНИЕ N 8639 ПАО СБЕРБАНК, г.Иваново</t>
  </si>
  <si>
    <t>ПП №213 от 18.07.2023</t>
  </si>
  <si>
    <t>Договор 
от 14.07.2023 №6</t>
  </si>
  <si>
    <t>Бунакова Ксения Николаевна, р/с 40817810110001275499, ВЛАДИМИРСКОЕ ОТДЕЛЕНИЕ №8611 ПАО СБЕРБАНК, г.Владимир</t>
  </si>
  <si>
    <t>ПП №208 от 18.07.2023</t>
  </si>
  <si>
    <t>Хламов Александр Павлович, р/с 40817810510002027039, ВЛАДИМИРСКОЕ ОТДЕЛЕНИЕ №8611 ПАО СБЕРБАНК, г.Владимир</t>
  </si>
  <si>
    <t>ПП №209 от 18.07.2023</t>
  </si>
  <si>
    <t>Договор 
от 14.07.2023 №2</t>
  </si>
  <si>
    <t>Шаталова Екатерина Александровна, р/с 40817810964001337992, ТОМСКОЕ ОТДЕЛЕНИЕ N8616 ПАО СБЕРБАНК, г.Томск</t>
  </si>
  <si>
    <t>Договор 
от 17.07.2023 №9</t>
  </si>
  <si>
    <t>ПП №250 от 20.07.2023</t>
  </si>
  <si>
    <t>Иванов Марк Русланович, р/с 40817810564005709379, ТОМСКОЕ ОТДЕЛЕНИЕ N8616 ПАО СБЕРБАНК, г.Томск</t>
  </si>
  <si>
    <t>ПП №249 от 20.07.2023</t>
  </si>
  <si>
    <t>Договор 
от 17.07.2023 №8</t>
  </si>
  <si>
    <t>Финёва Ольга Андреевна, р/с 40817810110002493681, ВЛАДИМИРСКОЕ ОТДЕЛЕНИЕ №8611 ПАО СБЕРБАНК, г.Владимир</t>
  </si>
  <si>
    <t>Договор 
от 14.07.2023 №5</t>
  </si>
  <si>
    <t>ПП №446 от 26.07.2023</t>
  </si>
  <si>
    <t>изготовление иных агитационных материалов - магнит на холодильник "График работы холодильников "</t>
  </si>
  <si>
    <t xml:space="preserve">Договор 
от 14.07.2023 №300МС-ВЛДМР-П  
счет № 100 от 25.07.2023 </t>
  </si>
  <si>
    <t>ПП №459 от 27.07.2023</t>
  </si>
  <si>
    <t>ИНН 7730585355, Общество с ограниченной ответственностью "МЕДИА СТАРС", р/с  40702810438260011576, БИК 044525225 ПАО СБЕРБАНК, г.Москва</t>
  </si>
  <si>
    <t>ИНН 3327100714, ОАО "ВОТ", р/с  40702810002200000743, БИК 044525787 ПАО "БАНК УРАЛСИБ", г.Москва</t>
  </si>
  <si>
    <t>изготовление АПМ: информационный бюллетень, формат А3, 8 полос, красочность  4+4, бумага газетная</t>
  </si>
  <si>
    <t>ПП №478 от 28.07.2023</t>
  </si>
  <si>
    <t xml:space="preserve">Договор 
от 26.07.2023 №181-юр  
счет №29795-Н3 от 26.07.2023 </t>
  </si>
  <si>
    <t>изготовление АПМ: буклет "Время выбирать новых", формат А4</t>
  </si>
  <si>
    <t>ПП №498 от 31.07.2023</t>
  </si>
  <si>
    <t xml:space="preserve">Договор 
от 28.07.2023 №187-юр  
счет №29825-Н3 от 28.07.2023 </t>
  </si>
  <si>
    <t>размещение агитационных материалов на средствах наружной рекламы в г. Владимире и области</t>
  </si>
  <si>
    <t>ПП №1 от 01.08.2023</t>
  </si>
  <si>
    <t xml:space="preserve">Договор 
от 14.07.2023 №300МС-ВЛДМР-А  
счет № 117 от 26.07.2023 </t>
  </si>
  <si>
    <t>изготовление АПМ: плакат "Новые Люди. Лапенюк", формат А4</t>
  </si>
  <si>
    <t>ПП №5 от 08.08.2023</t>
  </si>
  <si>
    <t xml:space="preserve">Договор 
от 07.08.2023 №266-юр  
счет №29926-Н3 от 07.08.2023 </t>
  </si>
  <si>
    <t>изготовление АПМ: буклет "Новые Люди. Иванова", формат А4</t>
  </si>
  <si>
    <t>ПП №6 от 08.08.2023</t>
  </si>
  <si>
    <t xml:space="preserve">Договор 
от 07.08.2023 №268-юр  
счет №29929-Н3 от 07.08.2023 </t>
  </si>
  <si>
    <t>изготовление АПМ: плакат "Новые Люди. Серегин", формат А4</t>
  </si>
  <si>
    <t>ПП №4 от 08.08.2023</t>
  </si>
  <si>
    <t>Договор 
от 07.08.2023 №265-юр  
счет №29925-Н3 от 07.08.23</t>
  </si>
  <si>
    <t>изготовление АПМ: буклет "Новые Люди. Лапенюк", формат А4</t>
  </si>
  <si>
    <t>ПП №2 от 08.08.2023</t>
  </si>
  <si>
    <t>Договор 
от 07.08.2023 №263-юр  
счет №29923-Н3 от 07.08.23</t>
  </si>
  <si>
    <t xml:space="preserve"> изготовление АПМ: буклет "Новые Люди. Серегин", формат А4</t>
  </si>
  <si>
    <t>ПП №3 от 08.08.2023</t>
  </si>
  <si>
    <t>Договор 
от 07.08.2023 №264-юр  
счет №29924-Н3 от 07.08.23</t>
  </si>
  <si>
    <t>ПП №7 от 09.08.2023</t>
  </si>
  <si>
    <t>ПП №13 от 11.08.2023</t>
  </si>
  <si>
    <t>ПП №9 от 11.08.2023</t>
  </si>
  <si>
    <t>ПП №15 от 11.08.2023</t>
  </si>
  <si>
    <t>изготовление АПМ: плакат "За Новых Людей", формат А4, тираж-50000 экз.</t>
  </si>
  <si>
    <t>Договор 
от 14.08.2023 №298-юр  
счет №29982-Н3 от 14.08.23</t>
  </si>
  <si>
    <t>ПП №17 от 14.08.2023</t>
  </si>
  <si>
    <t>Анищенко Станислав Николаевич, р/с 40817810211006095914, ВОЛГОГРАДСКОЕ ОТДЕЛЕНИЕ №8621 ПАО СБЕРБАНК, г.Волгоград</t>
  </si>
  <si>
    <t xml:space="preserve"> изготовление аудиовизуального агитационного материала "Пропал кандидат"</t>
  </si>
  <si>
    <t>ПП №27 от 18.08.2023</t>
  </si>
  <si>
    <t>Договор 
от 15.08.2023 №5</t>
  </si>
  <si>
    <t>изготовление АМ: самоклеящаяся пленка на такси, макет "Партия Новые Люди. Голосуй", цв.4+0, формат 1,5х1м, тираж-20шт.</t>
  </si>
  <si>
    <t xml:space="preserve">Договор 
от 14.07.2023 №300МС-ВЛДМР-П  
счет № 168 от 15.08.2023 </t>
  </si>
  <si>
    <t>ПП №24 от 17.08.2023</t>
  </si>
  <si>
    <t>ПП №23 от 17.08.2023</t>
  </si>
  <si>
    <t>ПП №22 от 17.08.2023</t>
  </si>
  <si>
    <t>изготовление АМ: самоклеящаяся пленка на такси, макет "Партия Новые Люди. Голосуй", цв.4+0, формат 2х1м, тираж-20шт.</t>
  </si>
  <si>
    <t>изготовление АПМ: Расписание уроков "Новые Люди", формат А3, красочность 4+0, Тираж-12500 экз</t>
  </si>
  <si>
    <t>ПП №25 от 17.08.2023</t>
  </si>
  <si>
    <t>Договор 
от 15.08.2023 №303-юр  
счет №29995-Н3 от 15.08.23</t>
  </si>
  <si>
    <t>ИНН 9710098325, ООО "4МЕРЧ ГРУПП", р/с  40702810301500128148, БИК 044525104 ООО "БАНК ТОЧКА", г.Москва</t>
  </si>
  <si>
    <t>изготовление иного АМ: крышка с логотипом "Новые Люди", печать - литография, диам.82мм., Тираж - 8000 экз</t>
  </si>
  <si>
    <t>ПП №19 от 15.08.2023</t>
  </si>
  <si>
    <t>Договор 
от 02.08.2023 №04-08/2023  
счет №318 от 08.08.23</t>
  </si>
  <si>
    <t>ПП №21 от 17.08.2023</t>
  </si>
  <si>
    <t>ПП №20 от 17.07.2023</t>
  </si>
  <si>
    <t>изготовление АПМ:  буклет "За Новых Людей", формат А4, мел.115г/м2, красочность 4+4, 2 фальца, Тираж-50000 экз</t>
  </si>
  <si>
    <t>Договор 
от 14.08.2023 №299-юр  
счет №29983-Н3 от 14.08.23</t>
  </si>
  <si>
    <t>ПП №18 от 15.08.2023</t>
  </si>
  <si>
    <t>ПП №499 от 18.08.2023</t>
  </si>
  <si>
    <t>ПП №500 от 18.08.2023</t>
  </si>
  <si>
    <t>ПП №501 от 18.08.2023</t>
  </si>
  <si>
    <t>ПП №503 от 18.08.2023</t>
  </si>
  <si>
    <t>ПП №502 от 18.08.2023</t>
  </si>
  <si>
    <t>Согумова Наталья Васильевна, р/с 40817810500006101103, БИК 044525974 АО "Тинькофф Банк", г.Москва</t>
  </si>
  <si>
    <t>ПП №16 от 14.08.2023</t>
  </si>
  <si>
    <t>ПП №30 от 21.08.2023</t>
  </si>
  <si>
    <t>ИНН 3525086765, ООО "НОВЫЙ МИР", р/с  40702810412250100487, БИК 041909644 ВОЛОГОДСКОЕ ОТДЕЛЕНИЕ N8638 ПАО СБЕРБАНК, г.Вологда</t>
  </si>
  <si>
    <t>размещение АПМ в печатном издании "Комсомольская правда" от 30 августа 2023 г</t>
  </si>
  <si>
    <t>Договор 
от 18.08.2023 №102  
счет №2833 от 18.08.2023</t>
  </si>
  <si>
    <t>монтаж/демонтаж  АМ "ПП"НОВЫЕ ЛЮДИ" на наружнних  поверхностях и/или внутри транспортных средств такси</t>
  </si>
  <si>
    <t>ПП №29 от 21.08.2023</t>
  </si>
  <si>
    <t>ПП №28 от 21.08.2023</t>
  </si>
  <si>
    <t>размещение АМ "ПП"НОВЫЕ ЛЮДИ" на наружнних  поверхностях и/или внутри транспортных средств такси</t>
  </si>
  <si>
    <t>Договор 
от 14.07.2023 №300МС-ВЛДМР-А  
счет №166 от 15.08.23</t>
  </si>
  <si>
    <t>изготовление АПМ: автовизитка "Новые Люди", формат 300х100мм, мел.270г/м2, красочность 4+4, Тираж-20000 экз</t>
  </si>
  <si>
    <t>ПП №31 от 25.08.2023</t>
  </si>
  <si>
    <t>Договор 
от 24.08.2023 №410-юр  
счет №30146-Н3 от 24.08.23</t>
  </si>
  <si>
    <t>ИНН 143406661372,ИП Курганский Михаил Владимирович, р/с  40802810304500015336, БИК 044525104 ООО "БАНК ТОЧКА", г.Москва</t>
  </si>
  <si>
    <t>изготовление иных АМ: возд.шары с логотипом "Партия Новые Люди", цвет JADE GREEN 054, крепление с палочкой, тираж-1000 экз</t>
  </si>
  <si>
    <t>ПП №33 от 28.08.2023</t>
  </si>
  <si>
    <t>Договор 
от 24.08.2023 №28В-2023   
счет №28В-2023  от 24.08.23</t>
  </si>
  <si>
    <t>изготовление АПМ: информационный бюллетень, формат А3, 4 полосы, красочность 4+4, бумага газетная, Тираж-100000 экз</t>
  </si>
  <si>
    <t>ПП №32 от 28.08.2023</t>
  </si>
  <si>
    <t>Договор 
от 24.08.2023 №408-юр  
счет №30140-Н3 от 24.08.23</t>
  </si>
  <si>
    <t>изготовление аудиовизуального АМ в кол-ве-1 шт., 384х240, mp4</t>
  </si>
  <si>
    <t>изготовление аудиовизуального АМ в кол-ве-1 шт., 320х180, mp4</t>
  </si>
  <si>
    <t>изготовление аудиовизуального АМ в кол-ве-1 шт.,  1152х576, mp4</t>
  </si>
  <si>
    <t>изготовление аудиовизуального АМ в кол-ве-2 шт., 384х640, mp4</t>
  </si>
  <si>
    <t>ПП №34 от 29.08.2023</t>
  </si>
  <si>
    <t>ПП №35 от 29.08.2023</t>
  </si>
  <si>
    <t>ПП №36 от 29.08.2023</t>
  </si>
  <si>
    <t>ПП №37 от 29.08.2023</t>
  </si>
  <si>
    <t>Договор 
от 14.07.2023 №300МС-ВЛДМР-Р  
счет №184 от 28.08.2023</t>
  </si>
  <si>
    <t>ПП №38 от 29.08.2023</t>
  </si>
  <si>
    <t>ПП №39 от 29.08.2023</t>
  </si>
  <si>
    <t xml:space="preserve">Договор 
от 14.07.2023 № 300МС-ВЛДМР-А  
счет № 185 от 28.08.2023 </t>
  </si>
  <si>
    <t>Боременко Ксения Максимовна, р/с 40817810810002926539, БИК 041708602 ВЛАДИМИРСКОЕ ОТДЕЛЕНИЕ №8611 ПАО СБЕРБАНК, г.Владимир</t>
  </si>
  <si>
    <t>Оплата услуг, выполненых гражданином РФ по организации наблюдения на избирательных участках в г.Владимир и Владимирской области</t>
  </si>
  <si>
    <t>ПП №52 от 31.08.2023</t>
  </si>
  <si>
    <t>Договор 
от 01.08.2023 №25</t>
  </si>
  <si>
    <t>Уланов Виктор Николаевич, р/с 40817810735001549203, БИК 044206604 ЛИПЕЦКОЕ ОТДЕЛЕНИЕ N8593 ПАО СБЕРБАНК, г.Липецк</t>
  </si>
  <si>
    <t>ПП №51 от 31.08.2023</t>
  </si>
  <si>
    <t>Договор 
от 01.08.2023 №23</t>
  </si>
  <si>
    <t>Горбач Артем Сергеевич, р/с 40817810535001831302, БИК 044206604 ЛИПЕЦКОЕ ОТДЕЛЕНИЕ N8593 ПАО СБЕРБАНК, г.Липецк</t>
  </si>
  <si>
    <t>ПП №53 от 31.08.2023</t>
  </si>
  <si>
    <t>Договор 
от 01.08.2023 №26</t>
  </si>
  <si>
    <t>Трфандян Каринэ Тиграновна, р/с 40817810535001831302, БИК 044206604 ЛИПЕЦКОЕ ОТДЕЛЕНИЕ N8593 ПАО СБЕРБАНК, г.Липецк</t>
  </si>
  <si>
    <t>ПП №50 от 31.08.2023</t>
  </si>
  <si>
    <t>Договор 
от 01.08.2023 №22</t>
  </si>
  <si>
    <t>Строганова Ирина Дмитриевна, р/с 40817810147001019155, БИК 045402601 ОРЛОВСКОЕ ОТДЕЛЕНИЕ N8595 ПАО СБЕРБАНК, г.Орёл</t>
  </si>
  <si>
    <t>ПП №49 от 31.08.2023</t>
  </si>
  <si>
    <t>Договор 
от 01.08.2023 №21</t>
  </si>
  <si>
    <t>Нежид Анна Евгеньевна, р/с 40817810707002088885, БИК 041403633 БЕЛГОРОДСКОЕ ОТДЕЛЕНИЕ N8592 ПАО СБЕРБАНК, г.Белгород</t>
  </si>
  <si>
    <t>ПП №55 от 31.08.2023</t>
  </si>
  <si>
    <t>Договор 
от 01.08.2023 №28</t>
  </si>
  <si>
    <t>ПП №40 от 31.08.2023</t>
  </si>
  <si>
    <t>Договор 
от 01.08.2023 №12</t>
  </si>
  <si>
    <t>ПП №41 от 31.08.2023</t>
  </si>
  <si>
    <t>Договор 
от 01.08.2023 №13</t>
  </si>
  <si>
    <t>Иванова Елизавета Алексеевна, р/с 40817810947002307150, БИК 045402601 ОРЛОВСКОЕ ОТДЕЛЕНИЕ N8595 ПАО СБЕРБАНК, г.Орёл</t>
  </si>
  <si>
    <t>ПП №45 от 31.08.2023</t>
  </si>
  <si>
    <t>Договор 
от 01.08.2023 №17</t>
  </si>
  <si>
    <t>Гусарова Карина Ваниковна, р/с 40817810917009336768, БИК 042406608 ИВАНОВСКОЕ ОТДЕЛЕНИЕ N 8639 ПАО СБЕРБАНК, г.Иваново</t>
  </si>
  <si>
    <t>ПП №42 от 31.08.2023</t>
  </si>
  <si>
    <t>Договор 
от 01.08.2023 №14</t>
  </si>
  <si>
    <t>БИРЮКОВ КИРИЛЛ НИКОЛАЕВИЧ, р/с 40817810047001113164, БИК 045402601 ОРЛОВСКОЕ ОТДЕЛЕНИЕ N8595 ПАО СБЕРБАНК, г.Орёл</t>
  </si>
  <si>
    <t>ПП №44 от 31.08.2023</t>
  </si>
  <si>
    <t>Договор 
от 01.08.2023 №16</t>
  </si>
  <si>
    <t>ИВАНОВА АННА ИГОРЕВНА, р/с 40817810866005478548, БИК 047003608 ТУЛЬСКОЕ ОТДЕЛЕНИЕ N8604 ПАО СБЕРБАНК, г.Тула</t>
  </si>
  <si>
    <t>ПП №43 от 31.08.2023</t>
  </si>
  <si>
    <t>Договор 
от 01.08.2023 №15</t>
  </si>
  <si>
    <t>Рычкин Кирилл Романович, р/с 40817810347001066830, БИК 045402601 ОРЛОВСКОЕ ОТДЕЛЕНИЕ N8595 ПАО СБЕРБАНК, г.Орёл</t>
  </si>
  <si>
    <t>ПП №46 от 31.08.2023</t>
  </si>
  <si>
    <t>Договор 
от 01.08.2023 №18</t>
  </si>
  <si>
    <t>Мамаев Валерий Александрович, р/с 40817810847004028061, БИК 045402601 ОРЛОВСКОЕ ОТДЕЛЕНИЕ N8595 ПАО СБЕРБАНК, г.Орёл</t>
  </si>
  <si>
    <t>ПП №47 от 31.08.2023</t>
  </si>
  <si>
    <t>Договор 
от 01.08.2023 №19</t>
  </si>
  <si>
    <t>Козлов Павел Алексеевич, р/с 40817810000047759315, БИК 044525974 АО "Тинькофф Банк", г.Москва</t>
  </si>
  <si>
    <t>ПП №48 от 31.08.2023</t>
  </si>
  <si>
    <t>Договор 
от 01.08.2023 №20</t>
  </si>
  <si>
    <t>ПП №59 от 04.08.2023</t>
  </si>
  <si>
    <t>Сидоров Кирилл Игоревич, р/с 40817810207006763059, БИК 041403633 БЕЛГОРОДСКОЕ ОТДЕЛЕНИЕ N8592 ПАО СБЕРБАНК, г.Белгород</t>
  </si>
  <si>
    <t>ПП №57 от 31.08.2023</t>
  </si>
  <si>
    <t>Договор 
от 01.08.2023 №24</t>
  </si>
  <si>
    <t>Бредихин Илья Андреевич, р/с 40817810100039737779, БИК 044525974 АО "Тинькофф Банк", г.Москва</t>
  </si>
  <si>
    <t>ПП №56 от 31.08.2023</t>
  </si>
  <si>
    <t>Договор 
от 01.08.2023 №29</t>
  </si>
  <si>
    <t>Георгиев Сергей Сергеевич, р/с 40817810510001992550, БИК 041708602 ВЛАДИМИРСКОЕ ОТДЕЛЕНИЕ №8611 ПАО СБЕРБАНК, г.Владимир</t>
  </si>
  <si>
    <t>ПП №54 от 31.08.2023</t>
  </si>
  <si>
    <t>Договор 
от 01.08.2023 №27</t>
  </si>
  <si>
    <t>ПП №58 от 04.05.2023</t>
  </si>
  <si>
    <t>Оплата услуг консультационного (юридического) характера в период избирательной кампании</t>
  </si>
  <si>
    <t xml:space="preserve">ИНН 3307024367, РО ВО ВЛАДИМИРСКОЙ ОБЛАСТИ ПАРТИИ НОВЫЕ ЛЮДИ, Счет 40703810910000000092 ,БИК 041708602 ВЛАДИМИРСКОЕ ОТДЕЛЕНИЕ №8611 ПАО СБЕРБАНК, г.Владимир </t>
  </si>
  <si>
    <t>Возврат неизрасходованных денежных средств, поступивших в установленном порядке</t>
  </si>
  <si>
    <t>ИНН 3327100714, Открытое акционерное общество "Владимирская офсетная типография", Счет 40702810002200000743, БИК 044525787 ПАО "БАНК УРАЛСИБ", г.Москва</t>
  </si>
  <si>
    <t xml:space="preserve">Платежное поручение №761 от 06.09.2023 </t>
  </si>
  <si>
    <t>Возврат неиспользованных денежных средств</t>
  </si>
  <si>
    <t>-</t>
  </si>
  <si>
    <t>Платежное поручение №60 от 07.09.2023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</si>
</sst>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  <numFmt numFmtId="182" formatCode="mmm/yyyy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Calibri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vertAlign val="superscript"/>
      <sz val="7"/>
      <name val="Times New Roman"/>
      <family val="1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2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4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4" fontId="10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17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1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right" vertical="top" wrapText="1"/>
    </xf>
    <xf numFmtId="0" fontId="8" fillId="34" borderId="11" xfId="0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horizontal="right" vertical="top" wrapText="1"/>
    </xf>
    <xf numFmtId="0" fontId="8" fillId="34" borderId="10" xfId="0" applyFont="1" applyFill="1" applyBorder="1" applyAlignment="1">
      <alignment vertical="top" wrapText="1"/>
    </xf>
    <xf numFmtId="4" fontId="14" fillId="34" borderId="12" xfId="0" applyNumberFormat="1" applyFont="1" applyFill="1" applyBorder="1" applyAlignment="1">
      <alignment horizontal="right" vertical="top" wrapText="1"/>
    </xf>
    <xf numFmtId="0" fontId="14" fillId="34" borderId="12" xfId="0" applyFont="1" applyFill="1" applyBorder="1" applyAlignment="1">
      <alignment vertical="top" wrapText="1"/>
    </xf>
    <xf numFmtId="4" fontId="14" fillId="34" borderId="10" xfId="0" applyNumberFormat="1" applyFont="1" applyFill="1" applyBorder="1" applyAlignment="1">
      <alignment horizontal="right" vertical="top" wrapText="1"/>
    </xf>
    <xf numFmtId="0" fontId="8" fillId="34" borderId="10" xfId="0" applyFont="1" applyFill="1" applyBorder="1" applyAlignment="1">
      <alignment/>
    </xf>
    <xf numFmtId="0" fontId="13" fillId="34" borderId="0" xfId="0" applyFont="1" applyFill="1" applyAlignment="1">
      <alignment/>
    </xf>
    <xf numFmtId="14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vertical="top" wrapText="1"/>
    </xf>
    <xf numFmtId="4" fontId="5" fillId="34" borderId="0" xfId="0" applyNumberFormat="1" applyFont="1" applyFill="1" applyBorder="1" applyAlignment="1">
      <alignment horizontal="center" vertical="top"/>
    </xf>
    <xf numFmtId="4" fontId="11" fillId="34" borderId="0" xfId="0" applyNumberFormat="1" applyFont="1" applyFill="1" applyAlignment="1">
      <alignment vertical="top"/>
    </xf>
    <xf numFmtId="0" fontId="11" fillId="34" borderId="0" xfId="0" applyFont="1" applyFill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10" fillId="34" borderId="0" xfId="0" applyFont="1" applyFill="1" applyAlignment="1">
      <alignment vertical="top"/>
    </xf>
    <xf numFmtId="0" fontId="5" fillId="34" borderId="13" xfId="0" applyFont="1" applyFill="1" applyBorder="1" applyAlignment="1">
      <alignment vertical="top"/>
    </xf>
    <xf numFmtId="0" fontId="5" fillId="34" borderId="13" xfId="0" applyFont="1" applyFill="1" applyBorder="1" applyAlignment="1">
      <alignment horizontal="center" vertical="top"/>
    </xf>
    <xf numFmtId="4" fontId="5" fillId="34" borderId="13" xfId="0" applyNumberFormat="1" applyFont="1" applyFill="1" applyBorder="1" applyAlignment="1">
      <alignment vertical="top"/>
    </xf>
    <xf numFmtId="0" fontId="5" fillId="34" borderId="0" xfId="0" applyFont="1" applyFill="1" applyAlignment="1">
      <alignment vertical="top"/>
    </xf>
    <xf numFmtId="4" fontId="11" fillId="34" borderId="0" xfId="0" applyNumberFormat="1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center" vertical="top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Alignment="1">
      <alignment vertical="center"/>
    </xf>
    <xf numFmtId="3" fontId="8" fillId="34" borderId="10" xfId="0" applyNumberFormat="1" applyFont="1" applyFill="1" applyBorder="1" applyAlignment="1">
      <alignment horizontal="center" vertical="top" wrapText="1"/>
    </xf>
    <xf numFmtId="14" fontId="8" fillId="34" borderId="10" xfId="0" applyNumberFormat="1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center" vertical="top" wrapText="1"/>
    </xf>
    <xf numFmtId="4" fontId="5" fillId="34" borderId="0" xfId="0" applyNumberFormat="1" applyFont="1" applyFill="1" applyAlignment="1">
      <alignment vertical="top"/>
    </xf>
    <xf numFmtId="0" fontId="5" fillId="34" borderId="0" xfId="0" applyFont="1" applyFill="1" applyAlignment="1">
      <alignment horizontal="left" vertical="top"/>
    </xf>
    <xf numFmtId="4" fontId="5" fillId="34" borderId="0" xfId="0" applyNumberFormat="1" applyFont="1" applyFill="1" applyBorder="1" applyAlignment="1">
      <alignment horizontal="right" vertical="top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right" vertical="top" wrapText="1"/>
    </xf>
    <xf numFmtId="0" fontId="5" fillId="34" borderId="0" xfId="0" applyFont="1" applyFill="1" applyAlignment="1">
      <alignment horizontal="center" vertical="top"/>
    </xf>
    <xf numFmtId="0" fontId="8" fillId="34" borderId="0" xfId="0" applyFont="1" applyFill="1" applyAlignment="1">
      <alignment vertical="top"/>
    </xf>
    <xf numFmtId="0" fontId="8" fillId="34" borderId="0" xfId="0" applyFont="1" applyFill="1" applyAlignment="1">
      <alignment horizontal="center" vertical="top"/>
    </xf>
    <xf numFmtId="4" fontId="8" fillId="34" borderId="0" xfId="0" applyNumberFormat="1" applyFont="1" applyFill="1" applyAlignment="1">
      <alignment vertical="top"/>
    </xf>
    <xf numFmtId="4" fontId="8" fillId="34" borderId="0" xfId="0" applyNumberFormat="1" applyFont="1" applyFill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4" fontId="8" fillId="34" borderId="0" xfId="0" applyNumberFormat="1" applyFont="1" applyFill="1" applyBorder="1" applyAlignment="1">
      <alignment horizontal="center" vertical="top"/>
    </xf>
    <xf numFmtId="4" fontId="12" fillId="34" borderId="0" xfId="0" applyNumberFormat="1" applyFont="1" applyFill="1" applyAlignment="1">
      <alignment vertical="top"/>
    </xf>
    <xf numFmtId="0" fontId="12" fillId="34" borderId="0" xfId="0" applyFont="1" applyFill="1" applyAlignment="1">
      <alignment vertical="top"/>
    </xf>
    <xf numFmtId="0" fontId="11" fillId="34" borderId="0" xfId="0" applyFont="1" applyFill="1" applyAlignment="1">
      <alignment horizontal="center" vertical="top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49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 applyProtection="1">
      <alignment vertical="top"/>
      <protection locked="0"/>
    </xf>
    <xf numFmtId="2" fontId="5" fillId="0" borderId="10" xfId="0" applyNumberFormat="1" applyFont="1" applyBorder="1" applyAlignment="1" applyProtection="1">
      <alignment vertical="top"/>
      <protection locked="0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5" fillId="0" borderId="10" xfId="0" applyFont="1" applyBorder="1" applyAlignment="1" applyProtection="1">
      <alignment vertical="top"/>
      <protection locked="0"/>
    </xf>
    <xf numFmtId="49" fontId="10" fillId="0" borderId="10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5" fillId="34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19" fillId="35" borderId="0" xfId="0" applyFont="1" applyFill="1" applyAlignment="1">
      <alignment horizontal="right" vertical="top" wrapText="1"/>
    </xf>
    <xf numFmtId="0" fontId="18" fillId="35" borderId="0" xfId="0" applyFont="1" applyFill="1" applyAlignment="1">
      <alignment vertical="top" wrapText="1"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left" vertical="top" wrapText="1"/>
    </xf>
    <xf numFmtId="0" fontId="19" fillId="35" borderId="0" xfId="0" applyFont="1" applyFill="1" applyAlignment="1">
      <alignment horizontal="right" vertical="top"/>
    </xf>
    <xf numFmtId="0" fontId="18" fillId="35" borderId="0" xfId="0" applyFont="1" applyFill="1" applyAlignment="1">
      <alignment horizontal="left" vertical="top"/>
    </xf>
    <xf numFmtId="0" fontId="19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0" fontId="5" fillId="34" borderId="13" xfId="0" applyFont="1" applyFill="1" applyBorder="1" applyAlignment="1">
      <alignment horizontal="center"/>
    </xf>
    <xf numFmtId="0" fontId="8" fillId="34" borderId="0" xfId="0" applyFont="1" applyFill="1" applyAlignment="1">
      <alignment horizontal="center" vertical="top"/>
    </xf>
    <xf numFmtId="0" fontId="8" fillId="34" borderId="19" xfId="0" applyFont="1" applyFill="1" applyBorder="1" applyAlignment="1">
      <alignment horizontal="center" vertical="top"/>
    </xf>
    <xf numFmtId="14" fontId="5" fillId="34" borderId="13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0" fontId="18" fillId="0" borderId="0" xfId="0" applyFont="1" applyAlignment="1">
      <alignment horizontal="left" vertical="top"/>
    </xf>
    <xf numFmtId="0" fontId="18" fillId="35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35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0F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6"/>
  <sheetViews>
    <sheetView view="pageBreakPreview" zoomScale="145" zoomScaleSheetLayoutView="145" zoomScalePageLayoutView="0" workbookViewId="0" topLeftCell="A16">
      <selection activeCell="F20" sqref="F20"/>
    </sheetView>
  </sheetViews>
  <sheetFormatPr defaultColWidth="9.140625" defaultRowHeight="15"/>
  <cols>
    <col min="1" max="1" width="10.28125" style="20" customWidth="1"/>
    <col min="2" max="2" width="67.00390625" style="22" customWidth="1"/>
    <col min="3" max="3" width="11.8515625" style="2" customWidth="1"/>
    <col min="4" max="4" width="14.00390625" style="2" customWidth="1"/>
    <col min="5" max="5" width="20.28125" style="2" customWidth="1"/>
    <col min="6" max="6" width="18.7109375" style="2" customWidth="1"/>
    <col min="7" max="7" width="17.140625" style="1" customWidth="1"/>
    <col min="8" max="16384" width="9.140625" style="2" customWidth="1"/>
  </cols>
  <sheetData>
    <row r="1" spans="1:6" s="3" customFormat="1" ht="66" customHeight="1">
      <c r="A1" s="165"/>
      <c r="B1" s="166"/>
      <c r="C1" s="195" t="s">
        <v>130</v>
      </c>
      <c r="D1" s="195"/>
      <c r="E1" s="195"/>
      <c r="F1" s="195"/>
    </row>
    <row r="2" spans="1:6" s="3" customFormat="1" ht="11.25">
      <c r="A2" s="165"/>
      <c r="B2" s="166"/>
      <c r="D2" s="167"/>
      <c r="E2" s="167"/>
      <c r="F2" s="168" t="s">
        <v>127</v>
      </c>
    </row>
    <row r="3" spans="1:6" ht="14.25" customHeight="1">
      <c r="A3" s="196" t="s">
        <v>82</v>
      </c>
      <c r="B3" s="196"/>
      <c r="C3" s="196"/>
      <c r="D3" s="196"/>
      <c r="E3" s="196"/>
      <c r="F3" s="196"/>
    </row>
    <row r="4" spans="1:6" ht="13.5" customHeight="1">
      <c r="A4" s="196"/>
      <c r="B4" s="196"/>
      <c r="C4" s="196"/>
      <c r="D4" s="196"/>
      <c r="E4" s="196"/>
      <c r="F4" s="196"/>
    </row>
    <row r="5" spans="1:6" ht="19.5" customHeight="1">
      <c r="A5" s="196"/>
      <c r="B5" s="196"/>
      <c r="C5" s="196"/>
      <c r="D5" s="196"/>
      <c r="E5" s="196"/>
      <c r="F5" s="196"/>
    </row>
    <row r="6" spans="1:6" ht="18.75" customHeight="1">
      <c r="A6" s="200" t="s">
        <v>83</v>
      </c>
      <c r="B6" s="200"/>
      <c r="C6" s="200"/>
      <c r="D6" s="200"/>
      <c r="E6" s="200"/>
      <c r="F6" s="200"/>
    </row>
    <row r="7" spans="1:7" s="3" customFormat="1" ht="17.25" customHeight="1">
      <c r="A7" s="192" t="s">
        <v>117</v>
      </c>
      <c r="B7" s="197"/>
      <c r="C7" s="197"/>
      <c r="D7" s="197"/>
      <c r="E7" s="197"/>
      <c r="F7" s="197"/>
      <c r="G7" s="1"/>
    </row>
    <row r="8" spans="1:7" s="5" customFormat="1" ht="13.5" customHeight="1">
      <c r="A8" s="198" t="s">
        <v>132</v>
      </c>
      <c r="B8" s="198"/>
      <c r="C8" s="198"/>
      <c r="D8" s="198"/>
      <c r="E8" s="198"/>
      <c r="F8" s="198"/>
      <c r="G8" s="4"/>
    </row>
    <row r="9" spans="1:7" s="7" customFormat="1" ht="17.25" customHeight="1">
      <c r="A9" s="192" t="s">
        <v>113</v>
      </c>
      <c r="B9" s="192"/>
      <c r="C9" s="192"/>
      <c r="D9" s="192"/>
      <c r="E9" s="192"/>
      <c r="F9" s="192"/>
      <c r="G9" s="6"/>
    </row>
    <row r="10" spans="1:7" s="5" customFormat="1" ht="13.5" customHeight="1">
      <c r="A10" s="199" t="s">
        <v>133</v>
      </c>
      <c r="B10" s="199"/>
      <c r="C10" s="199"/>
      <c r="D10" s="199"/>
      <c r="E10" s="199"/>
      <c r="F10" s="199"/>
      <c r="G10" s="4"/>
    </row>
    <row r="11" spans="1:7" s="7" customFormat="1" ht="17.25" customHeight="1">
      <c r="A11" s="192" t="s">
        <v>46</v>
      </c>
      <c r="B11" s="192"/>
      <c r="C11" s="192"/>
      <c r="D11" s="192"/>
      <c r="E11" s="192"/>
      <c r="F11" s="192"/>
      <c r="G11" s="6"/>
    </row>
    <row r="12" spans="1:7" s="7" customFormat="1" ht="21.75" customHeight="1">
      <c r="A12" s="193" t="s">
        <v>134</v>
      </c>
      <c r="B12" s="194"/>
      <c r="C12" s="194"/>
      <c r="D12" s="194"/>
      <c r="E12" s="194"/>
      <c r="F12" s="194"/>
      <c r="G12" s="6"/>
    </row>
    <row r="13" spans="1:7" s="7" customFormat="1" ht="17.25" customHeight="1">
      <c r="A13" s="192" t="s">
        <v>112</v>
      </c>
      <c r="B13" s="192"/>
      <c r="C13" s="192"/>
      <c r="D13" s="192"/>
      <c r="E13" s="192"/>
      <c r="F13" s="192"/>
      <c r="G13" s="6"/>
    </row>
    <row r="14" spans="1:6" ht="17.25" customHeight="1">
      <c r="A14" s="191" t="s">
        <v>2</v>
      </c>
      <c r="B14" s="191"/>
      <c r="C14" s="8"/>
      <c r="D14" s="8"/>
      <c r="E14" s="8"/>
      <c r="F14" s="8"/>
    </row>
    <row r="15" spans="1:6" s="21" customFormat="1" ht="80.25" customHeight="1">
      <c r="A15" s="128" t="s">
        <v>3</v>
      </c>
      <c r="B15" s="10" t="s">
        <v>107</v>
      </c>
      <c r="C15" s="10" t="s">
        <v>4</v>
      </c>
      <c r="D15" s="10" t="s">
        <v>5</v>
      </c>
      <c r="E15" s="10" t="s">
        <v>6</v>
      </c>
      <c r="F15" s="10" t="s">
        <v>7</v>
      </c>
    </row>
    <row r="16" spans="1:6" s="11" customFormat="1" ht="12">
      <c r="A16" s="9">
        <v>1</v>
      </c>
      <c r="B16" s="10">
        <v>2</v>
      </c>
      <c r="C16" s="9">
        <v>3</v>
      </c>
      <c r="D16" s="9">
        <v>4</v>
      </c>
      <c r="E16" s="9">
        <v>5</v>
      </c>
      <c r="F16" s="9">
        <v>6</v>
      </c>
    </row>
    <row r="17" spans="1:7" s="7" customFormat="1" ht="38.25">
      <c r="A17" s="14">
        <v>45124</v>
      </c>
      <c r="B17" s="13" t="s">
        <v>138</v>
      </c>
      <c r="C17" s="15">
        <v>30</v>
      </c>
      <c r="D17" s="16">
        <v>2000000</v>
      </c>
      <c r="E17" s="12" t="s">
        <v>139</v>
      </c>
      <c r="F17" s="17">
        <v>0</v>
      </c>
      <c r="G17" s="6"/>
    </row>
    <row r="18" spans="1:7" s="7" customFormat="1" ht="38.25">
      <c r="A18" s="14">
        <v>45126</v>
      </c>
      <c r="B18" s="13" t="s">
        <v>138</v>
      </c>
      <c r="C18" s="15">
        <v>30</v>
      </c>
      <c r="D18" s="16">
        <v>2000000</v>
      </c>
      <c r="E18" s="12" t="s">
        <v>140</v>
      </c>
      <c r="F18" s="17">
        <v>0</v>
      </c>
      <c r="G18" s="6"/>
    </row>
    <row r="19" spans="1:7" s="7" customFormat="1" ht="38.25">
      <c r="A19" s="14">
        <v>45140</v>
      </c>
      <c r="B19" s="13" t="s">
        <v>138</v>
      </c>
      <c r="C19" s="15">
        <v>30</v>
      </c>
      <c r="D19" s="16">
        <v>2165000</v>
      </c>
      <c r="E19" s="12" t="s">
        <v>141</v>
      </c>
      <c r="F19" s="17">
        <v>0</v>
      </c>
      <c r="G19" s="6"/>
    </row>
    <row r="20" spans="1:7" s="7" customFormat="1" ht="38.25">
      <c r="A20" s="14">
        <v>45156</v>
      </c>
      <c r="B20" s="13" t="s">
        <v>138</v>
      </c>
      <c r="C20" s="15">
        <v>30</v>
      </c>
      <c r="D20" s="16">
        <v>726000</v>
      </c>
      <c r="E20" s="12" t="s">
        <v>142</v>
      </c>
      <c r="F20" s="17">
        <v>0</v>
      </c>
      <c r="G20" s="6"/>
    </row>
    <row r="21" spans="1:7" s="7" customFormat="1" ht="38.25">
      <c r="A21" s="14">
        <v>45156</v>
      </c>
      <c r="B21" s="13" t="s">
        <v>138</v>
      </c>
      <c r="C21" s="15">
        <v>30</v>
      </c>
      <c r="D21" s="16">
        <v>3842000</v>
      </c>
      <c r="E21" s="12" t="s">
        <v>143</v>
      </c>
      <c r="F21" s="17">
        <v>0</v>
      </c>
      <c r="G21" s="6"/>
    </row>
    <row r="22" spans="1:7" s="7" customFormat="1" ht="38.25">
      <c r="A22" s="14">
        <v>45166</v>
      </c>
      <c r="B22" s="13" t="s">
        <v>138</v>
      </c>
      <c r="C22" s="15">
        <v>30</v>
      </c>
      <c r="D22" s="16">
        <v>3000000</v>
      </c>
      <c r="E22" s="12" t="s">
        <v>144</v>
      </c>
      <c r="F22" s="17">
        <v>0</v>
      </c>
      <c r="G22" s="6"/>
    </row>
    <row r="23" spans="1:7" s="7" customFormat="1" ht="38.25">
      <c r="A23" s="14">
        <v>45173</v>
      </c>
      <c r="B23" s="13" t="s">
        <v>138</v>
      </c>
      <c r="C23" s="15">
        <v>30</v>
      </c>
      <c r="D23" s="16">
        <v>1132102</v>
      </c>
      <c r="E23" s="12" t="s">
        <v>145</v>
      </c>
      <c r="F23" s="17">
        <v>0</v>
      </c>
      <c r="G23" s="6"/>
    </row>
    <row r="24" spans="1:7" s="7" customFormat="1" ht="15" customHeight="1">
      <c r="A24" s="190" t="s">
        <v>115</v>
      </c>
      <c r="B24" s="190"/>
      <c r="C24" s="18"/>
      <c r="D24" s="19">
        <f>SUM(D17:D23)</f>
        <v>14865102</v>
      </c>
      <c r="E24" s="19"/>
      <c r="F24" s="19">
        <f>SUM(F17:F23)</f>
        <v>0</v>
      </c>
      <c r="G24" s="6"/>
    </row>
    <row r="25" spans="1:6" ht="11.25" customHeight="1">
      <c r="A25" s="189"/>
      <c r="B25" s="189"/>
      <c r="C25" s="189"/>
      <c r="D25" s="189"/>
      <c r="E25" s="189"/>
      <c r="F25" s="189"/>
    </row>
    <row r="26" spans="1:6" s="136" customFormat="1" ht="42" customHeight="1">
      <c r="A26" s="188" t="s">
        <v>105</v>
      </c>
      <c r="B26" s="188"/>
      <c r="C26" s="188"/>
      <c r="D26" s="188"/>
      <c r="E26" s="188"/>
      <c r="F26" s="188"/>
    </row>
  </sheetData>
  <sheetProtection selectLockedCells="1" selectUnlockedCells="1"/>
  <mergeCells count="14">
    <mergeCell ref="C1:F1"/>
    <mergeCell ref="A3:F5"/>
    <mergeCell ref="A7:F7"/>
    <mergeCell ref="A13:F13"/>
    <mergeCell ref="A8:F8"/>
    <mergeCell ref="A10:F10"/>
    <mergeCell ref="A11:F11"/>
    <mergeCell ref="A6:F6"/>
    <mergeCell ref="A26:F26"/>
    <mergeCell ref="A25:F25"/>
    <mergeCell ref="A24:B24"/>
    <mergeCell ref="A14:B14"/>
    <mergeCell ref="A9:F9"/>
    <mergeCell ref="A12:F12"/>
  </mergeCells>
  <printOptions horizontalCentered="1"/>
  <pageMargins left="0.2362204724409449" right="0.2362204724409449" top="0.9055118110236221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2"/>
  <sheetViews>
    <sheetView view="pageBreakPreview" zoomScale="145" zoomScaleSheetLayoutView="145" zoomScalePageLayoutView="0" workbookViewId="0" topLeftCell="A1">
      <selection activeCell="D8" sqref="D8"/>
    </sheetView>
  </sheetViews>
  <sheetFormatPr defaultColWidth="9.00390625" defaultRowHeight="15"/>
  <cols>
    <col min="1" max="1" width="10.421875" style="24" customWidth="1"/>
    <col min="2" max="2" width="50.140625" style="24" customWidth="1"/>
    <col min="3" max="3" width="10.7109375" style="24" customWidth="1"/>
    <col min="4" max="4" width="16.140625" style="24" customWidth="1"/>
    <col min="5" max="5" width="23.28125" style="24" customWidth="1"/>
    <col min="6" max="6" width="23.7109375" style="24" customWidth="1"/>
    <col min="7" max="16384" width="9.00390625" style="24" customWidth="1"/>
  </cols>
  <sheetData>
    <row r="1" spans="1:6" ht="15.75">
      <c r="A1" s="23" t="s">
        <v>106</v>
      </c>
      <c r="B1" s="4"/>
      <c r="C1" s="4"/>
      <c r="D1" s="4"/>
      <c r="E1" s="4"/>
      <c r="F1" s="4"/>
    </row>
    <row r="2" spans="1:6" s="26" customFormat="1" ht="60">
      <c r="A2" s="128" t="s">
        <v>8</v>
      </c>
      <c r="B2" s="9" t="s">
        <v>17</v>
      </c>
      <c r="C2" s="10" t="s">
        <v>4</v>
      </c>
      <c r="D2" s="10" t="s">
        <v>9</v>
      </c>
      <c r="E2" s="10" t="s">
        <v>10</v>
      </c>
      <c r="F2" s="10" t="s">
        <v>11</v>
      </c>
    </row>
    <row r="3" spans="1:6" s="26" customFormat="1" ht="12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</row>
    <row r="4" spans="1:6" s="26" customFormat="1" ht="48">
      <c r="A4" s="180">
        <v>45175</v>
      </c>
      <c r="B4" s="181" t="s">
        <v>343</v>
      </c>
      <c r="C4" s="25" t="s">
        <v>346</v>
      </c>
      <c r="D4" s="25">
        <v>16800</v>
      </c>
      <c r="E4" s="181" t="s">
        <v>345</v>
      </c>
      <c r="F4" s="181" t="s">
        <v>344</v>
      </c>
    </row>
    <row r="5" spans="1:6" s="26" customFormat="1" ht="12">
      <c r="A5" s="25"/>
      <c r="B5" s="25"/>
      <c r="C5" s="25"/>
      <c r="D5" s="25"/>
      <c r="E5" s="25"/>
      <c r="F5" s="25"/>
    </row>
    <row r="6" spans="1:6" s="31" customFormat="1" ht="12.75">
      <c r="A6" s="27"/>
      <c r="B6" s="28"/>
      <c r="C6" s="29"/>
      <c r="D6" s="30"/>
      <c r="E6" s="28"/>
      <c r="F6" s="28"/>
    </row>
    <row r="7" spans="1:6" ht="12.75">
      <c r="A7" s="32"/>
      <c r="B7" s="33" t="s">
        <v>115</v>
      </c>
      <c r="C7" s="32"/>
      <c r="D7" s="34">
        <v>16800</v>
      </c>
      <c r="E7" s="32"/>
      <c r="F7" s="32"/>
    </row>
    <row r="8" spans="1:6" ht="12.75">
      <c r="A8" s="4"/>
      <c r="B8" s="35"/>
      <c r="C8" s="4"/>
      <c r="D8" s="36"/>
      <c r="E8" s="4"/>
      <c r="F8" s="4"/>
    </row>
    <row r="9" spans="1:6" ht="12.75">
      <c r="A9" s="4"/>
      <c r="B9" s="37"/>
      <c r="C9" s="4"/>
      <c r="D9" s="36"/>
      <c r="E9" s="4"/>
      <c r="F9" s="4"/>
    </row>
    <row r="10" spans="1:6" ht="12.75">
      <c r="A10" s="4"/>
      <c r="B10" s="37"/>
      <c r="C10" s="4"/>
      <c r="D10" s="36"/>
      <c r="E10" s="4"/>
      <c r="F10" s="4"/>
    </row>
    <row r="11" spans="1:6" ht="12.75">
      <c r="A11" s="4"/>
      <c r="B11" s="37"/>
      <c r="C11" s="4"/>
      <c r="D11" s="36"/>
      <c r="E11" s="4"/>
      <c r="F11" s="4"/>
    </row>
    <row r="12" spans="1:6" s="179" customFormat="1" ht="10.5">
      <c r="A12" s="178" t="s">
        <v>128</v>
      </c>
      <c r="B12" s="136"/>
      <c r="C12" s="136"/>
      <c r="D12" s="136"/>
      <c r="E12" s="136"/>
      <c r="F12" s="136"/>
    </row>
  </sheetData>
  <sheetProtection selectLockedCells="1" selectUnlockedCells="1"/>
  <printOptions horizontalCentered="1"/>
  <pageMargins left="0.3937007874015748" right="0.3937007874015748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O16"/>
  <sheetViews>
    <sheetView view="pageBreakPreview" zoomScale="130" zoomScaleSheetLayoutView="130" zoomScalePageLayoutView="0" workbookViewId="0" topLeftCell="A1">
      <selection activeCell="E14" sqref="E14"/>
    </sheetView>
  </sheetViews>
  <sheetFormatPr defaultColWidth="9.00390625" defaultRowHeight="15"/>
  <cols>
    <col min="1" max="1" width="10.140625" style="42" customWidth="1"/>
    <col min="2" max="2" width="12.7109375" style="42" customWidth="1"/>
    <col min="3" max="3" width="41.421875" style="42" customWidth="1"/>
    <col min="4" max="4" width="10.421875" style="42" customWidth="1"/>
    <col min="5" max="5" width="16.28125" style="74" customWidth="1"/>
    <col min="6" max="6" width="29.00390625" style="74" customWidth="1"/>
    <col min="7" max="7" width="17.8515625" style="42" customWidth="1"/>
    <col min="8" max="16384" width="9.00390625" style="42" customWidth="1"/>
  </cols>
  <sheetData>
    <row r="1" spans="1:15" ht="15">
      <c r="A1" s="38" t="s">
        <v>84</v>
      </c>
      <c r="B1" s="39"/>
      <c r="C1" s="39"/>
      <c r="D1" s="39"/>
      <c r="E1" s="64"/>
      <c r="F1" s="64"/>
      <c r="G1" s="39"/>
      <c r="H1" s="39"/>
      <c r="I1" s="39"/>
      <c r="J1" s="40"/>
      <c r="K1" s="40"/>
      <c r="L1" s="40"/>
      <c r="M1" s="40"/>
      <c r="N1" s="40"/>
      <c r="O1" s="41"/>
    </row>
    <row r="2" spans="1:15" s="26" customFormat="1" ht="64.5" customHeight="1">
      <c r="A2" s="10" t="s">
        <v>3</v>
      </c>
      <c r="B2" s="10" t="s">
        <v>12</v>
      </c>
      <c r="C2" s="10" t="s">
        <v>85</v>
      </c>
      <c r="D2" s="10" t="s">
        <v>4</v>
      </c>
      <c r="E2" s="119" t="s">
        <v>86</v>
      </c>
      <c r="F2" s="119" t="s">
        <v>13</v>
      </c>
      <c r="G2" s="10" t="s">
        <v>14</v>
      </c>
      <c r="H2" s="127"/>
      <c r="I2" s="48"/>
      <c r="J2" s="127"/>
      <c r="K2" s="127"/>
      <c r="L2" s="127"/>
      <c r="M2" s="48"/>
      <c r="N2" s="48"/>
      <c r="O2" s="48"/>
    </row>
    <row r="3" spans="1:15" s="26" customFormat="1" ht="12">
      <c r="A3" s="44">
        <v>1</v>
      </c>
      <c r="B3" s="44">
        <v>2</v>
      </c>
      <c r="C3" s="44">
        <v>3</v>
      </c>
      <c r="D3" s="44">
        <v>4</v>
      </c>
      <c r="E3" s="65">
        <v>5</v>
      </c>
      <c r="F3" s="65">
        <v>6</v>
      </c>
      <c r="G3" s="44">
        <v>7</v>
      </c>
      <c r="H3" s="45"/>
      <c r="I3" s="45"/>
      <c r="J3" s="45"/>
      <c r="K3" s="46"/>
      <c r="L3" s="45"/>
      <c r="M3" s="45"/>
      <c r="N3" s="47"/>
      <c r="O3" s="48"/>
    </row>
    <row r="4" spans="1:15" s="24" customFormat="1" ht="60">
      <c r="A4" s="49">
        <v>45176</v>
      </c>
      <c r="B4" s="49">
        <v>45176</v>
      </c>
      <c r="C4" s="50" t="s">
        <v>341</v>
      </c>
      <c r="D4" s="51">
        <v>170</v>
      </c>
      <c r="E4" s="66">
        <v>16800</v>
      </c>
      <c r="F4" s="67" t="s">
        <v>342</v>
      </c>
      <c r="G4" s="50" t="s">
        <v>347</v>
      </c>
      <c r="H4" s="52"/>
      <c r="I4" s="52"/>
      <c r="J4" s="52"/>
      <c r="K4" s="53"/>
      <c r="L4" s="52"/>
      <c r="M4" s="52"/>
      <c r="N4" s="54"/>
      <c r="O4" s="43"/>
    </row>
    <row r="5" spans="1:15" s="24" customFormat="1" ht="12.75">
      <c r="A5" s="55"/>
      <c r="B5" s="55"/>
      <c r="C5" s="56"/>
      <c r="D5" s="57"/>
      <c r="E5" s="68"/>
      <c r="F5" s="69"/>
      <c r="G5" s="56"/>
      <c r="H5" s="52"/>
      <c r="I5" s="52"/>
      <c r="J5" s="52"/>
      <c r="K5" s="53"/>
      <c r="L5" s="52"/>
      <c r="M5" s="52"/>
      <c r="N5" s="54"/>
      <c r="O5" s="43"/>
    </row>
    <row r="6" spans="1:15" s="24" customFormat="1" ht="12.75">
      <c r="A6" s="55"/>
      <c r="B6" s="55"/>
      <c r="C6" s="56"/>
      <c r="D6" s="57"/>
      <c r="E6" s="68"/>
      <c r="F6" s="69"/>
      <c r="G6" s="56"/>
      <c r="H6" s="52"/>
      <c r="I6" s="52"/>
      <c r="J6" s="52"/>
      <c r="K6" s="53"/>
      <c r="L6" s="52"/>
      <c r="M6" s="52"/>
      <c r="N6" s="54"/>
      <c r="O6" s="43"/>
    </row>
    <row r="7" spans="1:15" s="24" customFormat="1" ht="12.75">
      <c r="A7" s="57"/>
      <c r="B7" s="55"/>
      <c r="C7" s="56"/>
      <c r="D7" s="57"/>
      <c r="E7" s="68"/>
      <c r="F7" s="69"/>
      <c r="G7" s="56"/>
      <c r="H7" s="52"/>
      <c r="I7" s="52"/>
      <c r="J7" s="52"/>
      <c r="K7" s="53"/>
      <c r="L7" s="52"/>
      <c r="M7" s="52"/>
      <c r="N7" s="54"/>
      <c r="O7" s="43"/>
    </row>
    <row r="8" spans="1:15" s="24" customFormat="1" ht="12.75">
      <c r="A8" s="55"/>
      <c r="B8" s="55"/>
      <c r="C8" s="56"/>
      <c r="D8" s="57"/>
      <c r="E8" s="68"/>
      <c r="F8" s="69"/>
      <c r="G8" s="56"/>
      <c r="H8" s="52"/>
      <c r="I8" s="52"/>
      <c r="J8" s="52"/>
      <c r="K8" s="53"/>
      <c r="L8" s="52"/>
      <c r="M8" s="52"/>
      <c r="N8" s="54"/>
      <c r="O8" s="43"/>
    </row>
    <row r="9" spans="1:15" s="24" customFormat="1" ht="12.75">
      <c r="A9" s="55"/>
      <c r="B9" s="55"/>
      <c r="C9" s="56"/>
      <c r="D9" s="57"/>
      <c r="E9" s="68"/>
      <c r="F9" s="69"/>
      <c r="G9" s="56"/>
      <c r="H9" s="52"/>
      <c r="I9" s="52"/>
      <c r="J9" s="52"/>
      <c r="K9" s="53"/>
      <c r="L9" s="52"/>
      <c r="M9" s="52"/>
      <c r="N9" s="54"/>
      <c r="O9" s="43"/>
    </row>
    <row r="10" spans="1:15" s="24" customFormat="1" ht="12.75">
      <c r="A10" s="55"/>
      <c r="B10" s="55"/>
      <c r="C10" s="56"/>
      <c r="D10" s="57"/>
      <c r="E10" s="68"/>
      <c r="F10" s="69"/>
      <c r="G10" s="56"/>
      <c r="H10" s="52"/>
      <c r="I10" s="52"/>
      <c r="J10" s="52"/>
      <c r="K10" s="53"/>
      <c r="L10" s="52"/>
      <c r="M10" s="52"/>
      <c r="N10" s="54"/>
      <c r="O10" s="43"/>
    </row>
    <row r="11" spans="1:15" s="24" customFormat="1" ht="12.75">
      <c r="A11" s="55"/>
      <c r="B11" s="55"/>
      <c r="C11" s="56"/>
      <c r="D11" s="57"/>
      <c r="E11" s="68"/>
      <c r="F11" s="69"/>
      <c r="G11" s="56"/>
      <c r="H11" s="52"/>
      <c r="I11" s="52"/>
      <c r="J11" s="52"/>
      <c r="K11" s="53"/>
      <c r="L11" s="52"/>
      <c r="M11" s="52"/>
      <c r="N11" s="54"/>
      <c r="O11" s="43"/>
    </row>
    <row r="12" spans="1:15" s="24" customFormat="1" ht="12.75">
      <c r="A12" s="55"/>
      <c r="B12" s="55"/>
      <c r="C12" s="56"/>
      <c r="D12" s="57"/>
      <c r="E12" s="68"/>
      <c r="F12" s="69"/>
      <c r="G12" s="56"/>
      <c r="H12" s="52"/>
      <c r="I12" s="52"/>
      <c r="J12" s="52"/>
      <c r="K12" s="53"/>
      <c r="L12" s="52"/>
      <c r="M12" s="52"/>
      <c r="N12" s="54"/>
      <c r="O12" s="43"/>
    </row>
    <row r="13" spans="1:15" s="24" customFormat="1" ht="12.75">
      <c r="A13" s="58"/>
      <c r="B13" s="58"/>
      <c r="C13" s="59"/>
      <c r="D13" s="58"/>
      <c r="E13" s="70"/>
      <c r="F13" s="71"/>
      <c r="G13" s="59"/>
      <c r="H13" s="52"/>
      <c r="I13" s="52"/>
      <c r="J13" s="52"/>
      <c r="K13" s="53"/>
      <c r="L13" s="52"/>
      <c r="M13" s="52"/>
      <c r="N13" s="54"/>
      <c r="O13" s="43"/>
    </row>
    <row r="14" spans="1:7" s="21" customFormat="1" ht="15" customHeight="1">
      <c r="A14" s="60"/>
      <c r="B14" s="61"/>
      <c r="C14" s="62" t="s">
        <v>114</v>
      </c>
      <c r="D14" s="60"/>
      <c r="E14" s="72">
        <f>SUM(E4:E13)</f>
        <v>16800</v>
      </c>
      <c r="F14" s="73"/>
      <c r="G14" s="63"/>
    </row>
    <row r="15" spans="1:7" s="136" customFormat="1" ht="15" customHeight="1">
      <c r="A15" s="201" t="s">
        <v>129</v>
      </c>
      <c r="B15" s="201"/>
      <c r="C15" s="201"/>
      <c r="D15" s="201"/>
      <c r="E15" s="201"/>
      <c r="F15" s="201"/>
      <c r="G15" s="201"/>
    </row>
    <row r="16" spans="1:7" s="136" customFormat="1" ht="10.5">
      <c r="A16" s="202"/>
      <c r="B16" s="202"/>
      <c r="C16" s="202"/>
      <c r="D16" s="202"/>
      <c r="E16" s="202"/>
      <c r="F16" s="202"/>
      <c r="G16" s="202"/>
    </row>
    <row r="17" ht="33.75" customHeight="1"/>
  </sheetData>
  <sheetProtection selectLockedCells="1" selectUnlockedCells="1"/>
  <mergeCells count="1">
    <mergeCell ref="A15:G16"/>
  </mergeCells>
  <printOptions horizontalCentered="1"/>
  <pageMargins left="0.3937007874015748" right="0.3937007874015748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BC163"/>
  <sheetViews>
    <sheetView view="pageBreakPreview" zoomScale="130" zoomScaleSheetLayoutView="130" zoomScalePageLayoutView="0" workbookViewId="0" topLeftCell="A1">
      <selection activeCell="D1" sqref="D1"/>
    </sheetView>
  </sheetViews>
  <sheetFormatPr defaultColWidth="9.00390625" defaultRowHeight="15"/>
  <cols>
    <col min="1" max="1" width="9.57421875" style="80" customWidth="1"/>
    <col min="2" max="2" width="32.8515625" style="80" customWidth="1"/>
    <col min="3" max="3" width="10.7109375" style="118" customWidth="1"/>
    <col min="4" max="4" width="12.8515625" style="79" customWidth="1"/>
    <col min="5" max="5" width="24.140625" style="80" customWidth="1"/>
    <col min="6" max="6" width="14.421875" style="80" customWidth="1"/>
    <col min="7" max="7" width="18.28125" style="80" customWidth="1"/>
    <col min="8" max="8" width="14.8515625" style="79" customWidth="1"/>
    <col min="9" max="9" width="13.7109375" style="89" customWidth="1"/>
    <col min="10" max="10" width="9.28125" style="90" customWidth="1"/>
    <col min="11" max="11" width="8.57421875" style="90" customWidth="1"/>
    <col min="12" max="12" width="13.57421875" style="91" customWidth="1"/>
    <col min="13" max="13" width="11.140625" style="91" customWidth="1"/>
    <col min="14" max="15" width="12.8515625" style="91" customWidth="1"/>
    <col min="16" max="16" width="9.00390625" style="91" customWidth="1"/>
    <col min="17" max="17" width="9.8515625" style="80" bestFit="1" customWidth="1"/>
    <col min="18" max="16384" width="9.00390625" style="80" customWidth="1"/>
  </cols>
  <sheetData>
    <row r="1" spans="1:7" ht="12.75">
      <c r="A1" s="84" t="s">
        <v>15</v>
      </c>
      <c r="B1" s="85"/>
      <c r="C1" s="86"/>
      <c r="D1" s="87"/>
      <c r="E1" s="88"/>
      <c r="F1" s="88"/>
      <c r="G1" s="88"/>
    </row>
    <row r="2" spans="1:21" s="126" customFormat="1" ht="72">
      <c r="A2" s="119" t="s">
        <v>16</v>
      </c>
      <c r="B2" s="119" t="s">
        <v>17</v>
      </c>
      <c r="C2" s="119" t="s">
        <v>87</v>
      </c>
      <c r="D2" s="120" t="s">
        <v>5</v>
      </c>
      <c r="E2" s="119" t="s">
        <v>18</v>
      </c>
      <c r="F2" s="119" t="s">
        <v>19</v>
      </c>
      <c r="G2" s="119" t="s">
        <v>20</v>
      </c>
      <c r="H2" s="120" t="s">
        <v>21</v>
      </c>
      <c r="I2" s="120" t="s">
        <v>22</v>
      </c>
      <c r="J2" s="121"/>
      <c r="K2" s="121"/>
      <c r="L2" s="122"/>
      <c r="M2" s="123"/>
      <c r="N2" s="122"/>
      <c r="O2" s="123"/>
      <c r="P2" s="122"/>
      <c r="Q2" s="124"/>
      <c r="R2" s="124"/>
      <c r="S2" s="125"/>
      <c r="T2" s="125"/>
      <c r="U2" s="125"/>
    </row>
    <row r="3" spans="1:16" s="94" customFormat="1" ht="12">
      <c r="A3" s="92">
        <v>1</v>
      </c>
      <c r="B3" s="92">
        <v>2</v>
      </c>
      <c r="C3" s="92">
        <v>3</v>
      </c>
      <c r="D3" s="92">
        <v>4</v>
      </c>
      <c r="E3" s="92">
        <v>5</v>
      </c>
      <c r="F3" s="92">
        <v>6</v>
      </c>
      <c r="G3" s="92">
        <v>7</v>
      </c>
      <c r="H3" s="92">
        <v>8</v>
      </c>
      <c r="I3" s="92">
        <v>9</v>
      </c>
      <c r="J3" s="93"/>
      <c r="K3" s="93"/>
      <c r="L3" s="93"/>
      <c r="M3" s="93"/>
      <c r="N3" s="93" t="s">
        <v>1</v>
      </c>
      <c r="O3" s="93"/>
      <c r="P3" s="93"/>
    </row>
    <row r="4" spans="1:55" ht="60">
      <c r="A4" s="75">
        <v>45124</v>
      </c>
      <c r="B4" s="69" t="s">
        <v>192</v>
      </c>
      <c r="C4" s="76">
        <v>240</v>
      </c>
      <c r="D4" s="68">
        <v>1000</v>
      </c>
      <c r="E4" s="69" t="s">
        <v>147</v>
      </c>
      <c r="F4" s="69" t="s">
        <v>146</v>
      </c>
      <c r="G4" s="69" t="s">
        <v>150</v>
      </c>
      <c r="H4" s="77"/>
      <c r="I4" s="68">
        <f aca="true" t="shared" si="0" ref="I4:I38">D4-H4</f>
        <v>1000</v>
      </c>
      <c r="J4" s="78"/>
      <c r="K4" s="78"/>
      <c r="L4" s="78"/>
      <c r="M4" s="78"/>
      <c r="N4" s="78"/>
      <c r="O4" s="78"/>
      <c r="P4" s="78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</row>
    <row r="5" spans="1:55" ht="60">
      <c r="A5" s="75">
        <v>45124</v>
      </c>
      <c r="B5" s="69" t="s">
        <v>192</v>
      </c>
      <c r="C5" s="76">
        <v>240</v>
      </c>
      <c r="D5" s="68">
        <v>22356</v>
      </c>
      <c r="E5" s="69" t="s">
        <v>148</v>
      </c>
      <c r="F5" s="69" t="s">
        <v>149</v>
      </c>
      <c r="G5" s="69" t="s">
        <v>151</v>
      </c>
      <c r="H5" s="77"/>
      <c r="I5" s="68">
        <f t="shared" si="0"/>
        <v>22356</v>
      </c>
      <c r="J5" s="78"/>
      <c r="K5" s="78"/>
      <c r="L5" s="78"/>
      <c r="M5" s="78"/>
      <c r="N5" s="78"/>
      <c r="O5" s="78"/>
      <c r="P5" s="78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</row>
    <row r="6" spans="1:55" ht="36">
      <c r="A6" s="75">
        <v>45124</v>
      </c>
      <c r="B6" s="69" t="s">
        <v>162</v>
      </c>
      <c r="C6" s="76">
        <v>270</v>
      </c>
      <c r="D6" s="68">
        <v>150000</v>
      </c>
      <c r="E6" s="69" t="s">
        <v>154</v>
      </c>
      <c r="F6" s="69" t="s">
        <v>152</v>
      </c>
      <c r="G6" s="69" t="s">
        <v>153</v>
      </c>
      <c r="H6" s="77"/>
      <c r="I6" s="68">
        <f t="shared" si="0"/>
        <v>150000</v>
      </c>
      <c r="J6" s="78"/>
      <c r="K6" s="78"/>
      <c r="L6" s="78"/>
      <c r="M6" s="78"/>
      <c r="N6" s="78"/>
      <c r="O6" s="78"/>
      <c r="P6" s="78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</row>
    <row r="7" spans="1:55" ht="60">
      <c r="A7" s="75">
        <v>45124</v>
      </c>
      <c r="B7" s="69" t="s">
        <v>163</v>
      </c>
      <c r="C7" s="76">
        <v>270</v>
      </c>
      <c r="D7" s="66">
        <v>290000</v>
      </c>
      <c r="E7" s="69" t="s">
        <v>340</v>
      </c>
      <c r="F7" s="69" t="s">
        <v>155</v>
      </c>
      <c r="G7" s="69" t="s">
        <v>157</v>
      </c>
      <c r="H7" s="77"/>
      <c r="I7" s="68">
        <f t="shared" si="0"/>
        <v>290000</v>
      </c>
      <c r="J7" s="78"/>
      <c r="K7" s="78"/>
      <c r="L7" s="78"/>
      <c r="M7" s="78"/>
      <c r="N7" s="78"/>
      <c r="O7" s="78"/>
      <c r="P7" s="78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</row>
    <row r="8" spans="1:55" ht="60">
      <c r="A8" s="75">
        <v>45124</v>
      </c>
      <c r="B8" s="69" t="s">
        <v>192</v>
      </c>
      <c r="C8" s="76">
        <v>240</v>
      </c>
      <c r="D8" s="68">
        <v>603869</v>
      </c>
      <c r="E8" s="69" t="s">
        <v>158</v>
      </c>
      <c r="F8" s="69" t="s">
        <v>156</v>
      </c>
      <c r="G8" s="69" t="s">
        <v>159</v>
      </c>
      <c r="H8" s="77"/>
      <c r="I8" s="68">
        <f t="shared" si="0"/>
        <v>603869</v>
      </c>
      <c r="J8" s="78"/>
      <c r="K8" s="78"/>
      <c r="L8" s="78"/>
      <c r="M8" s="78"/>
      <c r="N8" s="78"/>
      <c r="O8" s="78"/>
      <c r="P8" s="78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</row>
    <row r="9" spans="1:55" ht="48">
      <c r="A9" s="75">
        <v>45126</v>
      </c>
      <c r="B9" s="69" t="s">
        <v>161</v>
      </c>
      <c r="C9" s="95">
        <v>250</v>
      </c>
      <c r="D9" s="68">
        <v>205000</v>
      </c>
      <c r="E9" s="69" t="s">
        <v>160</v>
      </c>
      <c r="F9" s="69" t="s">
        <v>165</v>
      </c>
      <c r="G9" s="69" t="s">
        <v>164</v>
      </c>
      <c r="H9" s="77"/>
      <c r="I9" s="68">
        <f t="shared" si="0"/>
        <v>205000</v>
      </c>
      <c r="J9" s="78"/>
      <c r="K9" s="78"/>
      <c r="L9" s="78"/>
      <c r="M9" s="78"/>
      <c r="N9" s="78"/>
      <c r="O9" s="78"/>
      <c r="P9" s="78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</row>
    <row r="10" spans="1:55" ht="48">
      <c r="A10" s="75">
        <v>45126</v>
      </c>
      <c r="B10" s="69" t="s">
        <v>166</v>
      </c>
      <c r="C10" s="95">
        <v>250</v>
      </c>
      <c r="D10" s="68">
        <v>207000</v>
      </c>
      <c r="E10" s="69" t="s">
        <v>160</v>
      </c>
      <c r="F10" s="69" t="s">
        <v>167</v>
      </c>
      <c r="G10" s="69" t="s">
        <v>168</v>
      </c>
      <c r="H10" s="77"/>
      <c r="I10" s="68">
        <f t="shared" si="0"/>
        <v>207000</v>
      </c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</row>
    <row r="11" spans="1:55" ht="48">
      <c r="A11" s="75">
        <v>45126</v>
      </c>
      <c r="B11" s="69" t="s">
        <v>169</v>
      </c>
      <c r="C11" s="95">
        <v>250</v>
      </c>
      <c r="D11" s="68">
        <v>207500</v>
      </c>
      <c r="E11" s="69" t="s">
        <v>160</v>
      </c>
      <c r="F11" s="69" t="s">
        <v>170</v>
      </c>
      <c r="G11" s="69" t="s">
        <v>171</v>
      </c>
      <c r="H11" s="77"/>
      <c r="I11" s="68">
        <f t="shared" si="0"/>
        <v>207500</v>
      </c>
      <c r="J11" s="78"/>
      <c r="K11" s="78"/>
      <c r="L11" s="78"/>
      <c r="M11" s="78"/>
      <c r="N11" s="78"/>
      <c r="O11" s="78"/>
      <c r="P11" s="78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</row>
    <row r="12" spans="1:55" ht="48">
      <c r="A12" s="75">
        <v>45126</v>
      </c>
      <c r="B12" s="69" t="s">
        <v>172</v>
      </c>
      <c r="C12" s="95">
        <v>250</v>
      </c>
      <c r="D12" s="68">
        <v>210000</v>
      </c>
      <c r="E12" s="69" t="s">
        <v>160</v>
      </c>
      <c r="F12" s="69" t="s">
        <v>173</v>
      </c>
      <c r="G12" s="69" t="s">
        <v>174</v>
      </c>
      <c r="H12" s="77"/>
      <c r="I12" s="68">
        <f t="shared" si="0"/>
        <v>210000</v>
      </c>
      <c r="J12" s="78"/>
      <c r="K12" s="78"/>
      <c r="L12" s="78"/>
      <c r="M12" s="78"/>
      <c r="N12" s="78"/>
      <c r="O12" s="78"/>
      <c r="P12" s="78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</row>
    <row r="13" spans="1:55" ht="48">
      <c r="A13" s="75">
        <v>45126</v>
      </c>
      <c r="B13" s="69" t="s">
        <v>175</v>
      </c>
      <c r="C13" s="95">
        <v>250</v>
      </c>
      <c r="D13" s="68">
        <v>210000</v>
      </c>
      <c r="E13" s="69" t="s">
        <v>160</v>
      </c>
      <c r="F13" s="69" t="s">
        <v>176</v>
      </c>
      <c r="G13" s="69" t="s">
        <v>157</v>
      </c>
      <c r="H13" s="68"/>
      <c r="I13" s="68">
        <f t="shared" si="0"/>
        <v>210000</v>
      </c>
      <c r="J13" s="78"/>
      <c r="K13" s="78"/>
      <c r="L13" s="78"/>
      <c r="M13" s="78"/>
      <c r="N13" s="78"/>
      <c r="O13" s="78"/>
      <c r="P13" s="78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</row>
    <row r="14" spans="1:55" ht="48">
      <c r="A14" s="75">
        <v>45126</v>
      </c>
      <c r="B14" s="69" t="s">
        <v>177</v>
      </c>
      <c r="C14" s="95">
        <v>250</v>
      </c>
      <c r="D14" s="68">
        <v>210000</v>
      </c>
      <c r="E14" s="69" t="s">
        <v>160</v>
      </c>
      <c r="F14" s="69" t="s">
        <v>178</v>
      </c>
      <c r="G14" s="69" t="s">
        <v>179</v>
      </c>
      <c r="H14" s="77"/>
      <c r="I14" s="68">
        <f t="shared" si="0"/>
        <v>210000</v>
      </c>
      <c r="J14" s="78"/>
      <c r="K14" s="78"/>
      <c r="L14" s="78"/>
      <c r="M14" s="78"/>
      <c r="N14" s="78"/>
      <c r="O14" s="78"/>
      <c r="P14" s="78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</row>
    <row r="15" spans="1:55" ht="48">
      <c r="A15" s="75">
        <v>45127</v>
      </c>
      <c r="B15" s="69" t="s">
        <v>180</v>
      </c>
      <c r="C15" s="95">
        <v>250</v>
      </c>
      <c r="D15" s="68">
        <v>200000</v>
      </c>
      <c r="E15" s="69" t="s">
        <v>160</v>
      </c>
      <c r="F15" s="69" t="s">
        <v>182</v>
      </c>
      <c r="G15" s="69" t="s">
        <v>181</v>
      </c>
      <c r="H15" s="77"/>
      <c r="I15" s="68">
        <f t="shared" si="0"/>
        <v>200000</v>
      </c>
      <c r="J15" s="78"/>
      <c r="K15" s="78"/>
      <c r="L15" s="78"/>
      <c r="M15" s="78"/>
      <c r="N15" s="78"/>
      <c r="O15" s="78"/>
      <c r="P15" s="78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</row>
    <row r="16" spans="1:55" ht="48">
      <c r="A16" s="75">
        <v>45127</v>
      </c>
      <c r="B16" s="69" t="s">
        <v>183</v>
      </c>
      <c r="C16" s="95">
        <v>250</v>
      </c>
      <c r="D16" s="68">
        <v>200000</v>
      </c>
      <c r="E16" s="69" t="s">
        <v>160</v>
      </c>
      <c r="F16" s="69" t="s">
        <v>184</v>
      </c>
      <c r="G16" s="69" t="s">
        <v>185</v>
      </c>
      <c r="H16" s="77"/>
      <c r="I16" s="68">
        <f t="shared" si="0"/>
        <v>200000</v>
      </c>
      <c r="J16" s="78"/>
      <c r="K16" s="78"/>
      <c r="L16" s="78"/>
      <c r="M16" s="78"/>
      <c r="N16" s="78"/>
      <c r="O16" s="78"/>
      <c r="P16" s="78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</row>
    <row r="17" spans="1:55" ht="48">
      <c r="A17" s="75">
        <v>45133</v>
      </c>
      <c r="B17" s="69" t="s">
        <v>186</v>
      </c>
      <c r="C17" s="95">
        <v>250</v>
      </c>
      <c r="D17" s="68">
        <v>210000</v>
      </c>
      <c r="E17" s="69" t="s">
        <v>160</v>
      </c>
      <c r="F17" s="69" t="s">
        <v>188</v>
      </c>
      <c r="G17" s="69" t="s">
        <v>187</v>
      </c>
      <c r="H17" s="77"/>
      <c r="I17" s="68">
        <f t="shared" si="0"/>
        <v>210000</v>
      </c>
      <c r="J17" s="78"/>
      <c r="K17" s="78"/>
      <c r="L17" s="78"/>
      <c r="M17" s="78"/>
      <c r="N17" s="78"/>
      <c r="O17" s="78"/>
      <c r="P17" s="78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</row>
    <row r="18" spans="1:55" ht="60">
      <c r="A18" s="75">
        <v>45134</v>
      </c>
      <c r="B18" s="69" t="s">
        <v>192</v>
      </c>
      <c r="C18" s="76">
        <v>240</v>
      </c>
      <c r="D18" s="68">
        <v>2000</v>
      </c>
      <c r="E18" s="69" t="s">
        <v>189</v>
      </c>
      <c r="F18" s="69" t="s">
        <v>191</v>
      </c>
      <c r="G18" s="69" t="s">
        <v>190</v>
      </c>
      <c r="H18" s="77"/>
      <c r="I18" s="68">
        <f t="shared" si="0"/>
        <v>2000</v>
      </c>
      <c r="J18" s="78"/>
      <c r="K18" s="78"/>
      <c r="L18" s="78"/>
      <c r="M18" s="78"/>
      <c r="N18" s="78"/>
      <c r="O18" s="78"/>
      <c r="P18" s="78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</row>
    <row r="19" spans="1:55" ht="60">
      <c r="A19" s="75">
        <v>45135</v>
      </c>
      <c r="B19" s="69" t="s">
        <v>193</v>
      </c>
      <c r="C19" s="76">
        <v>240</v>
      </c>
      <c r="D19" s="68">
        <v>529200</v>
      </c>
      <c r="E19" s="69" t="s">
        <v>194</v>
      </c>
      <c r="F19" s="69" t="s">
        <v>195</v>
      </c>
      <c r="G19" s="69" t="s">
        <v>196</v>
      </c>
      <c r="H19" s="77"/>
      <c r="I19" s="68">
        <f t="shared" si="0"/>
        <v>529200</v>
      </c>
      <c r="J19" s="78"/>
      <c r="K19" s="78"/>
      <c r="L19" s="78"/>
      <c r="M19" s="78"/>
      <c r="N19" s="78"/>
      <c r="O19" s="78"/>
      <c r="P19" s="78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</row>
    <row r="20" spans="1:55" ht="60">
      <c r="A20" s="75">
        <v>45138</v>
      </c>
      <c r="B20" s="69" t="s">
        <v>193</v>
      </c>
      <c r="C20" s="76">
        <v>240</v>
      </c>
      <c r="D20" s="68">
        <v>141000</v>
      </c>
      <c r="E20" s="69" t="s">
        <v>197</v>
      </c>
      <c r="F20" s="69" t="s">
        <v>198</v>
      </c>
      <c r="G20" s="69" t="s">
        <v>199</v>
      </c>
      <c r="H20" s="77"/>
      <c r="I20" s="68">
        <f t="shared" si="0"/>
        <v>141000</v>
      </c>
      <c r="J20" s="78"/>
      <c r="K20" s="78"/>
      <c r="L20" s="78"/>
      <c r="M20" s="78"/>
      <c r="N20" s="78"/>
      <c r="O20" s="78"/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</row>
    <row r="21" spans="1:55" ht="60">
      <c r="A21" s="75">
        <v>45140</v>
      </c>
      <c r="B21" s="69" t="s">
        <v>192</v>
      </c>
      <c r="C21" s="76">
        <v>240</v>
      </c>
      <c r="D21" s="68">
        <v>1523947</v>
      </c>
      <c r="E21" s="69" t="s">
        <v>200</v>
      </c>
      <c r="F21" s="69" t="s">
        <v>201</v>
      </c>
      <c r="G21" s="69" t="s">
        <v>202</v>
      </c>
      <c r="H21" s="77"/>
      <c r="I21" s="68">
        <f t="shared" si="0"/>
        <v>1523947</v>
      </c>
      <c r="J21" s="78"/>
      <c r="K21" s="78"/>
      <c r="L21" s="78"/>
      <c r="M21" s="78"/>
      <c r="N21" s="78"/>
      <c r="O21" s="78"/>
      <c r="P21" s="78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</row>
    <row r="22" spans="1:55" ht="60">
      <c r="A22" s="75">
        <v>45146</v>
      </c>
      <c r="B22" s="69" t="s">
        <v>193</v>
      </c>
      <c r="C22" s="76">
        <v>240</v>
      </c>
      <c r="D22" s="68">
        <v>4500</v>
      </c>
      <c r="E22" s="69" t="s">
        <v>203</v>
      </c>
      <c r="F22" s="69" t="s">
        <v>204</v>
      </c>
      <c r="G22" s="69" t="s">
        <v>205</v>
      </c>
      <c r="H22" s="77"/>
      <c r="I22" s="68">
        <f t="shared" si="0"/>
        <v>4500</v>
      </c>
      <c r="J22" s="78"/>
      <c r="K22" s="78"/>
      <c r="L22" s="78"/>
      <c r="M22" s="78"/>
      <c r="N22" s="78"/>
      <c r="O22" s="78"/>
      <c r="P22" s="78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</row>
    <row r="23" spans="1:55" ht="60">
      <c r="A23" s="75">
        <v>45146</v>
      </c>
      <c r="B23" s="69" t="s">
        <v>193</v>
      </c>
      <c r="C23" s="76">
        <v>240</v>
      </c>
      <c r="D23" s="68">
        <v>5112</v>
      </c>
      <c r="E23" s="69" t="s">
        <v>206</v>
      </c>
      <c r="F23" s="69" t="s">
        <v>207</v>
      </c>
      <c r="G23" s="69" t="s">
        <v>208</v>
      </c>
      <c r="H23" s="77"/>
      <c r="I23" s="68">
        <f t="shared" si="0"/>
        <v>5112</v>
      </c>
      <c r="J23" s="78"/>
      <c r="K23" s="78"/>
      <c r="L23" s="78"/>
      <c r="M23" s="78"/>
      <c r="N23" s="78"/>
      <c r="O23" s="78"/>
      <c r="P23" s="78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</row>
    <row r="24" spans="1:55" ht="60">
      <c r="A24" s="75">
        <v>45146</v>
      </c>
      <c r="B24" s="69" t="s">
        <v>193</v>
      </c>
      <c r="C24" s="76">
        <v>240</v>
      </c>
      <c r="D24" s="68">
        <v>5640</v>
      </c>
      <c r="E24" s="69" t="s">
        <v>209</v>
      </c>
      <c r="F24" s="69" t="s">
        <v>210</v>
      </c>
      <c r="G24" s="69" t="s">
        <v>211</v>
      </c>
      <c r="H24" s="77"/>
      <c r="I24" s="68">
        <f t="shared" si="0"/>
        <v>5640</v>
      </c>
      <c r="J24" s="78"/>
      <c r="K24" s="78"/>
      <c r="L24" s="78"/>
      <c r="M24" s="78"/>
      <c r="N24" s="78"/>
      <c r="O24" s="78"/>
      <c r="P24" s="78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</row>
    <row r="25" spans="1:55" ht="60">
      <c r="A25" s="75">
        <v>45146</v>
      </c>
      <c r="B25" s="69" t="s">
        <v>193</v>
      </c>
      <c r="C25" s="76">
        <v>240</v>
      </c>
      <c r="D25" s="68">
        <v>6900</v>
      </c>
      <c r="E25" s="69" t="s">
        <v>212</v>
      </c>
      <c r="F25" s="69" t="s">
        <v>213</v>
      </c>
      <c r="G25" s="69" t="s">
        <v>214</v>
      </c>
      <c r="H25" s="77"/>
      <c r="I25" s="68">
        <f t="shared" si="0"/>
        <v>6900</v>
      </c>
      <c r="J25" s="78"/>
      <c r="K25" s="78"/>
      <c r="L25" s="78"/>
      <c r="M25" s="78"/>
      <c r="N25" s="78"/>
      <c r="O25" s="78"/>
      <c r="P25" s="78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</row>
    <row r="26" spans="1:55" ht="60">
      <c r="A26" s="75">
        <v>45146</v>
      </c>
      <c r="B26" s="69" t="s">
        <v>193</v>
      </c>
      <c r="C26" s="76">
        <v>240</v>
      </c>
      <c r="D26" s="68">
        <v>12060</v>
      </c>
      <c r="E26" s="69" t="s">
        <v>215</v>
      </c>
      <c r="F26" s="69" t="s">
        <v>216</v>
      </c>
      <c r="G26" s="69" t="s">
        <v>217</v>
      </c>
      <c r="H26" s="77"/>
      <c r="I26" s="68">
        <f t="shared" si="0"/>
        <v>12060</v>
      </c>
      <c r="J26" s="78"/>
      <c r="K26" s="78"/>
      <c r="L26" s="78"/>
      <c r="M26" s="78"/>
      <c r="N26" s="78"/>
      <c r="O26" s="78"/>
      <c r="P26" s="78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</row>
    <row r="27" spans="1:55" ht="36">
      <c r="A27" s="75">
        <v>45147</v>
      </c>
      <c r="B27" s="69" t="s">
        <v>162</v>
      </c>
      <c r="C27" s="95">
        <v>270</v>
      </c>
      <c r="D27" s="68">
        <v>150000</v>
      </c>
      <c r="E27" s="69" t="s">
        <v>154</v>
      </c>
      <c r="F27" s="69" t="s">
        <v>218</v>
      </c>
      <c r="G27" s="69" t="s">
        <v>153</v>
      </c>
      <c r="H27" s="77"/>
      <c r="I27" s="68">
        <f t="shared" si="0"/>
        <v>150000</v>
      </c>
      <c r="J27" s="78"/>
      <c r="K27" s="78"/>
      <c r="L27" s="78"/>
      <c r="M27" s="78"/>
      <c r="N27" s="78"/>
      <c r="O27" s="78"/>
      <c r="P27" s="78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</row>
    <row r="28" spans="1:55" ht="48">
      <c r="A28" s="75">
        <v>45149</v>
      </c>
      <c r="B28" s="69" t="s">
        <v>172</v>
      </c>
      <c r="C28" s="95">
        <v>250</v>
      </c>
      <c r="D28" s="68">
        <v>213000</v>
      </c>
      <c r="E28" s="69" t="s">
        <v>160</v>
      </c>
      <c r="F28" s="69" t="s">
        <v>219</v>
      </c>
      <c r="G28" s="69" t="s">
        <v>174</v>
      </c>
      <c r="H28" s="77"/>
      <c r="I28" s="68">
        <f t="shared" si="0"/>
        <v>213000</v>
      </c>
      <c r="J28" s="78"/>
      <c r="K28" s="78"/>
      <c r="L28" s="78"/>
      <c r="M28" s="78"/>
      <c r="N28" s="78"/>
      <c r="O28" s="78"/>
      <c r="P28" s="78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</row>
    <row r="29" spans="1:55" ht="48">
      <c r="A29" s="75">
        <v>45149</v>
      </c>
      <c r="B29" s="69" t="s">
        <v>177</v>
      </c>
      <c r="C29" s="95">
        <v>250</v>
      </c>
      <c r="D29" s="68">
        <v>220000</v>
      </c>
      <c r="E29" s="69" t="s">
        <v>160</v>
      </c>
      <c r="F29" s="69" t="s">
        <v>220</v>
      </c>
      <c r="G29" s="69" t="s">
        <v>179</v>
      </c>
      <c r="H29" s="77"/>
      <c r="I29" s="68">
        <f t="shared" si="0"/>
        <v>220000</v>
      </c>
      <c r="J29" s="78"/>
      <c r="K29" s="78"/>
      <c r="L29" s="78"/>
      <c r="M29" s="78"/>
      <c r="N29" s="78"/>
      <c r="O29" s="78"/>
      <c r="P29" s="78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</row>
    <row r="30" spans="1:55" ht="60">
      <c r="A30" s="75">
        <v>45149</v>
      </c>
      <c r="B30" s="69" t="s">
        <v>163</v>
      </c>
      <c r="C30" s="76">
        <v>270</v>
      </c>
      <c r="D30" s="66">
        <v>250000</v>
      </c>
      <c r="E30" s="69" t="s">
        <v>340</v>
      </c>
      <c r="F30" s="69" t="s">
        <v>221</v>
      </c>
      <c r="G30" s="69" t="s">
        <v>157</v>
      </c>
      <c r="H30" s="77"/>
      <c r="I30" s="68">
        <f t="shared" si="0"/>
        <v>250000</v>
      </c>
      <c r="J30" s="78"/>
      <c r="K30" s="78"/>
      <c r="L30" s="78"/>
      <c r="M30" s="78"/>
      <c r="N30" s="78"/>
      <c r="O30" s="78"/>
      <c r="P30" s="78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</row>
    <row r="31" spans="1:55" ht="60">
      <c r="A31" s="75">
        <v>45153</v>
      </c>
      <c r="B31" s="69" t="s">
        <v>193</v>
      </c>
      <c r="C31" s="76">
        <v>240</v>
      </c>
      <c r="D31" s="68">
        <v>111000</v>
      </c>
      <c r="E31" s="69" t="s">
        <v>222</v>
      </c>
      <c r="F31" s="69" t="s">
        <v>224</v>
      </c>
      <c r="G31" s="69" t="s">
        <v>223</v>
      </c>
      <c r="H31" s="77"/>
      <c r="I31" s="68">
        <f t="shared" si="0"/>
        <v>111000</v>
      </c>
      <c r="J31" s="78"/>
      <c r="K31" s="78"/>
      <c r="L31" s="78"/>
      <c r="M31" s="78"/>
      <c r="N31" s="78"/>
      <c r="O31" s="78"/>
      <c r="P31" s="78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</row>
    <row r="32" spans="1:55" ht="48">
      <c r="A32" s="75">
        <v>45156</v>
      </c>
      <c r="B32" s="69" t="s">
        <v>225</v>
      </c>
      <c r="C32" s="76">
        <v>240</v>
      </c>
      <c r="D32" s="68">
        <v>1000</v>
      </c>
      <c r="E32" s="69" t="s">
        <v>226</v>
      </c>
      <c r="F32" s="69" t="s">
        <v>227</v>
      </c>
      <c r="G32" s="69" t="s">
        <v>228</v>
      </c>
      <c r="H32" s="77"/>
      <c r="I32" s="68">
        <f t="shared" si="0"/>
        <v>1000</v>
      </c>
      <c r="J32" s="78"/>
      <c r="K32" s="78"/>
      <c r="L32" s="78"/>
      <c r="M32" s="78"/>
      <c r="N32" s="78"/>
      <c r="O32" s="78"/>
      <c r="P32" s="78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</row>
    <row r="33" spans="1:55" ht="60">
      <c r="A33" s="182">
        <v>45156</v>
      </c>
      <c r="B33" s="183" t="s">
        <v>193</v>
      </c>
      <c r="C33" s="184">
        <v>240</v>
      </c>
      <c r="D33" s="185">
        <v>16800</v>
      </c>
      <c r="E33" s="183" t="s">
        <v>212</v>
      </c>
      <c r="F33" s="183" t="s">
        <v>213</v>
      </c>
      <c r="G33" s="183" t="s">
        <v>214</v>
      </c>
      <c r="H33" s="186">
        <v>16800</v>
      </c>
      <c r="I33" s="185">
        <f t="shared" si="0"/>
        <v>0</v>
      </c>
      <c r="J33" s="78"/>
      <c r="K33" s="78"/>
      <c r="L33" s="78"/>
      <c r="M33" s="78"/>
      <c r="N33" s="78"/>
      <c r="O33" s="78"/>
      <c r="P33" s="78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</row>
    <row r="34" spans="1:55" ht="60">
      <c r="A34" s="75">
        <v>45156</v>
      </c>
      <c r="B34" s="69" t="s">
        <v>192</v>
      </c>
      <c r="C34" s="76">
        <v>240</v>
      </c>
      <c r="D34" s="68">
        <v>17940</v>
      </c>
      <c r="E34" s="69" t="s">
        <v>229</v>
      </c>
      <c r="F34" s="69" t="s">
        <v>231</v>
      </c>
      <c r="G34" s="69" t="s">
        <v>230</v>
      </c>
      <c r="H34" s="77"/>
      <c r="I34" s="68">
        <f t="shared" si="0"/>
        <v>17940</v>
      </c>
      <c r="J34" s="78"/>
      <c r="K34" s="78"/>
      <c r="L34" s="78"/>
      <c r="M34" s="78"/>
      <c r="N34" s="78"/>
      <c r="O34" s="78"/>
      <c r="P34" s="78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</row>
    <row r="35" spans="1:55" ht="60">
      <c r="A35" s="75">
        <v>45156</v>
      </c>
      <c r="B35" s="69" t="s">
        <v>192</v>
      </c>
      <c r="C35" s="76">
        <v>240</v>
      </c>
      <c r="D35" s="68">
        <v>23920</v>
      </c>
      <c r="E35" s="69" t="s">
        <v>234</v>
      </c>
      <c r="F35" s="69" t="s">
        <v>232</v>
      </c>
      <c r="G35" s="69" t="s">
        <v>230</v>
      </c>
      <c r="H35" s="77"/>
      <c r="I35" s="68">
        <f t="shared" si="0"/>
        <v>23920</v>
      </c>
      <c r="J35" s="78"/>
      <c r="K35" s="78"/>
      <c r="L35" s="78"/>
      <c r="M35" s="78"/>
      <c r="N35" s="78"/>
      <c r="O35" s="78"/>
      <c r="P35" s="78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</row>
    <row r="36" spans="1:55" ht="60">
      <c r="A36" s="75">
        <v>45156</v>
      </c>
      <c r="B36" s="69" t="s">
        <v>192</v>
      </c>
      <c r="C36" s="76">
        <v>240</v>
      </c>
      <c r="D36" s="68">
        <v>23920</v>
      </c>
      <c r="E36" s="69" t="s">
        <v>234</v>
      </c>
      <c r="F36" s="69" t="s">
        <v>233</v>
      </c>
      <c r="G36" s="69" t="s">
        <v>230</v>
      </c>
      <c r="H36" s="77"/>
      <c r="I36" s="68">
        <f t="shared" si="0"/>
        <v>23920</v>
      </c>
      <c r="J36" s="78"/>
      <c r="K36" s="78"/>
      <c r="L36" s="78"/>
      <c r="M36" s="78"/>
      <c r="N36" s="78"/>
      <c r="O36" s="78"/>
      <c r="P36" s="78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</row>
    <row r="37" spans="1:55" ht="60">
      <c r="A37" s="75">
        <v>45156</v>
      </c>
      <c r="B37" s="69" t="s">
        <v>193</v>
      </c>
      <c r="C37" s="76">
        <v>240</v>
      </c>
      <c r="D37" s="68">
        <v>54750</v>
      </c>
      <c r="E37" s="69" t="s">
        <v>235</v>
      </c>
      <c r="F37" s="69" t="s">
        <v>236</v>
      </c>
      <c r="G37" s="69" t="s">
        <v>237</v>
      </c>
      <c r="H37" s="77"/>
      <c r="I37" s="68">
        <f t="shared" si="0"/>
        <v>54750</v>
      </c>
      <c r="J37" s="78"/>
      <c r="K37" s="78"/>
      <c r="L37" s="78"/>
      <c r="M37" s="78"/>
      <c r="N37" s="78"/>
      <c r="O37" s="78"/>
      <c r="P37" s="78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</row>
    <row r="38" spans="1:55" ht="48">
      <c r="A38" s="75">
        <v>45156</v>
      </c>
      <c r="B38" s="69" t="s">
        <v>238</v>
      </c>
      <c r="C38" s="76">
        <v>240</v>
      </c>
      <c r="D38" s="68">
        <v>80000</v>
      </c>
      <c r="E38" s="69" t="s">
        <v>239</v>
      </c>
      <c r="F38" s="69" t="s">
        <v>240</v>
      </c>
      <c r="G38" s="69" t="s">
        <v>241</v>
      </c>
      <c r="H38" s="77"/>
      <c r="I38" s="68">
        <f t="shared" si="0"/>
        <v>80000</v>
      </c>
      <c r="J38" s="78"/>
      <c r="K38" s="78"/>
      <c r="L38" s="78"/>
      <c r="M38" s="78"/>
      <c r="N38" s="78"/>
      <c r="O38" s="78"/>
      <c r="P38" s="78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</row>
    <row r="39" spans="1:55" ht="48">
      <c r="A39" s="75">
        <v>45156</v>
      </c>
      <c r="B39" s="69" t="s">
        <v>180</v>
      </c>
      <c r="C39" s="95">
        <v>250</v>
      </c>
      <c r="D39" s="68">
        <v>110000</v>
      </c>
      <c r="E39" s="69" t="s">
        <v>160</v>
      </c>
      <c r="F39" s="69" t="s">
        <v>242</v>
      </c>
      <c r="G39" s="69" t="s">
        <v>181</v>
      </c>
      <c r="H39" s="97"/>
      <c r="I39" s="68">
        <f aca="true" t="shared" si="1" ref="I39:I83">D39-H39</f>
        <v>110000</v>
      </c>
      <c r="J39" s="78"/>
      <c r="K39" s="78"/>
      <c r="L39" s="78"/>
      <c r="M39" s="78"/>
      <c r="N39" s="78"/>
      <c r="O39" s="78"/>
      <c r="P39" s="78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</row>
    <row r="40" spans="1:55" ht="48">
      <c r="A40" s="75">
        <v>45156</v>
      </c>
      <c r="B40" s="69" t="s">
        <v>183</v>
      </c>
      <c r="C40" s="95">
        <v>250</v>
      </c>
      <c r="D40" s="68">
        <v>110000</v>
      </c>
      <c r="E40" s="69" t="s">
        <v>160</v>
      </c>
      <c r="F40" s="69" t="s">
        <v>243</v>
      </c>
      <c r="G40" s="69" t="s">
        <v>185</v>
      </c>
      <c r="H40" s="97"/>
      <c r="I40" s="68">
        <f t="shared" si="1"/>
        <v>110000</v>
      </c>
      <c r="J40" s="78"/>
      <c r="K40" s="78"/>
      <c r="L40" s="78"/>
      <c r="M40" s="78"/>
      <c r="N40" s="78"/>
      <c r="O40" s="78"/>
      <c r="P40" s="78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</row>
    <row r="41" spans="1:55" ht="60">
      <c r="A41" s="75">
        <v>45156</v>
      </c>
      <c r="B41" s="69" t="s">
        <v>193</v>
      </c>
      <c r="C41" s="76">
        <v>240</v>
      </c>
      <c r="D41" s="68">
        <v>141000</v>
      </c>
      <c r="E41" s="69" t="s">
        <v>244</v>
      </c>
      <c r="F41" s="69" t="s">
        <v>246</v>
      </c>
      <c r="G41" s="69" t="s">
        <v>245</v>
      </c>
      <c r="H41" s="97"/>
      <c r="I41" s="68">
        <f t="shared" si="1"/>
        <v>141000</v>
      </c>
      <c r="J41" s="78"/>
      <c r="K41" s="78"/>
      <c r="L41" s="78"/>
      <c r="M41" s="78"/>
      <c r="N41" s="78"/>
      <c r="O41" s="78"/>
      <c r="P41" s="78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</row>
    <row r="42" spans="1:55" ht="48">
      <c r="A42" s="75">
        <v>45156</v>
      </c>
      <c r="B42" s="69" t="s">
        <v>161</v>
      </c>
      <c r="C42" s="95">
        <v>250</v>
      </c>
      <c r="D42" s="68">
        <v>207000</v>
      </c>
      <c r="E42" s="69" t="s">
        <v>160</v>
      </c>
      <c r="F42" s="69" t="s">
        <v>247</v>
      </c>
      <c r="G42" s="69" t="s">
        <v>164</v>
      </c>
      <c r="H42" s="97"/>
      <c r="I42" s="68">
        <f t="shared" si="1"/>
        <v>207000</v>
      </c>
      <c r="J42" s="78"/>
      <c r="K42" s="78"/>
      <c r="L42" s="78"/>
      <c r="M42" s="78"/>
      <c r="N42" s="78"/>
      <c r="O42" s="78"/>
      <c r="P42" s="78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</row>
    <row r="43" spans="1:55" ht="48">
      <c r="A43" s="75">
        <v>45156</v>
      </c>
      <c r="B43" s="69" t="s">
        <v>169</v>
      </c>
      <c r="C43" s="95">
        <v>250</v>
      </c>
      <c r="D43" s="68">
        <v>220000</v>
      </c>
      <c r="E43" s="69" t="s">
        <v>160</v>
      </c>
      <c r="F43" s="69" t="s">
        <v>248</v>
      </c>
      <c r="G43" s="69" t="s">
        <v>171</v>
      </c>
      <c r="H43" s="97"/>
      <c r="I43" s="68">
        <f t="shared" si="1"/>
        <v>220000</v>
      </c>
      <c r="J43" s="78"/>
      <c r="K43" s="78"/>
      <c r="L43" s="78"/>
      <c r="M43" s="78"/>
      <c r="N43" s="78"/>
      <c r="O43" s="78"/>
      <c r="P43" s="78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</row>
    <row r="44" spans="1:55" ht="48">
      <c r="A44" s="75">
        <v>45156</v>
      </c>
      <c r="B44" s="69" t="s">
        <v>166</v>
      </c>
      <c r="C44" s="95">
        <v>250</v>
      </c>
      <c r="D44" s="68">
        <v>220000</v>
      </c>
      <c r="E44" s="69" t="s">
        <v>160</v>
      </c>
      <c r="F44" s="69" t="s">
        <v>249</v>
      </c>
      <c r="G44" s="69" t="s">
        <v>168</v>
      </c>
      <c r="H44" s="97"/>
      <c r="I44" s="68">
        <f t="shared" si="1"/>
        <v>220000</v>
      </c>
      <c r="J44" s="78"/>
      <c r="K44" s="78"/>
      <c r="L44" s="78"/>
      <c r="M44" s="78"/>
      <c r="N44" s="78"/>
      <c r="O44" s="78"/>
      <c r="P44" s="78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</row>
    <row r="45" spans="1:55" ht="48">
      <c r="A45" s="75">
        <v>45156</v>
      </c>
      <c r="B45" s="69" t="s">
        <v>175</v>
      </c>
      <c r="C45" s="95">
        <v>250</v>
      </c>
      <c r="D45" s="68">
        <v>220000</v>
      </c>
      <c r="E45" s="69" t="s">
        <v>160</v>
      </c>
      <c r="F45" s="69" t="s">
        <v>250</v>
      </c>
      <c r="G45" s="69" t="s">
        <v>157</v>
      </c>
      <c r="H45" s="97"/>
      <c r="I45" s="68">
        <f t="shared" si="1"/>
        <v>220000</v>
      </c>
      <c r="J45" s="78"/>
      <c r="K45" s="78"/>
      <c r="L45" s="78"/>
      <c r="M45" s="78"/>
      <c r="N45" s="78"/>
      <c r="O45" s="78"/>
      <c r="P45" s="78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</row>
    <row r="46" spans="1:55" ht="48">
      <c r="A46" s="75">
        <v>45156</v>
      </c>
      <c r="B46" s="69" t="s">
        <v>186</v>
      </c>
      <c r="C46" s="95">
        <v>250</v>
      </c>
      <c r="D46" s="68">
        <v>220000</v>
      </c>
      <c r="E46" s="69" t="s">
        <v>160</v>
      </c>
      <c r="F46" s="69" t="s">
        <v>251</v>
      </c>
      <c r="G46" s="69" t="s">
        <v>187</v>
      </c>
      <c r="H46" s="97"/>
      <c r="I46" s="68">
        <f t="shared" si="1"/>
        <v>220000</v>
      </c>
      <c r="J46" s="78"/>
      <c r="K46" s="78"/>
      <c r="L46" s="78"/>
      <c r="M46" s="78"/>
      <c r="N46" s="78"/>
      <c r="O46" s="78"/>
      <c r="P46" s="78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</row>
    <row r="47" spans="1:55" ht="60">
      <c r="A47" s="75">
        <v>45156</v>
      </c>
      <c r="B47" s="69" t="s">
        <v>252</v>
      </c>
      <c r="C47" s="187">
        <v>270</v>
      </c>
      <c r="D47" s="68">
        <v>500000</v>
      </c>
      <c r="E47" s="69" t="s">
        <v>340</v>
      </c>
      <c r="F47" s="69" t="s">
        <v>253</v>
      </c>
      <c r="G47" s="69" t="s">
        <v>157</v>
      </c>
      <c r="H47" s="97"/>
      <c r="I47" s="68">
        <f t="shared" si="1"/>
        <v>500000</v>
      </c>
      <c r="J47" s="78"/>
      <c r="K47" s="78"/>
      <c r="L47" s="78"/>
      <c r="M47" s="78"/>
      <c r="N47" s="78"/>
      <c r="O47" s="78"/>
      <c r="P47" s="78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</row>
    <row r="48" spans="1:55" ht="60">
      <c r="A48" s="75">
        <v>45159</v>
      </c>
      <c r="B48" s="69" t="s">
        <v>255</v>
      </c>
      <c r="C48" s="76">
        <v>220</v>
      </c>
      <c r="D48" s="68">
        <v>90000</v>
      </c>
      <c r="E48" s="69" t="s">
        <v>256</v>
      </c>
      <c r="F48" s="69" t="s">
        <v>254</v>
      </c>
      <c r="G48" s="69" t="s">
        <v>257</v>
      </c>
      <c r="H48" s="97"/>
      <c r="I48" s="68">
        <f t="shared" si="1"/>
        <v>90000</v>
      </c>
      <c r="J48" s="78"/>
      <c r="K48" s="78"/>
      <c r="L48" s="78"/>
      <c r="M48" s="78"/>
      <c r="N48" s="78"/>
      <c r="O48" s="78"/>
      <c r="P48" s="78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</row>
    <row r="49" spans="1:55" ht="60">
      <c r="A49" s="75">
        <v>45159</v>
      </c>
      <c r="B49" s="69" t="s">
        <v>192</v>
      </c>
      <c r="C49" s="76">
        <v>240</v>
      </c>
      <c r="D49" s="68">
        <v>264220</v>
      </c>
      <c r="E49" s="69" t="s">
        <v>258</v>
      </c>
      <c r="F49" s="69" t="s">
        <v>259</v>
      </c>
      <c r="G49" s="69" t="s">
        <v>262</v>
      </c>
      <c r="H49" s="97"/>
      <c r="I49" s="68">
        <f t="shared" si="1"/>
        <v>264220</v>
      </c>
      <c r="J49" s="78"/>
      <c r="K49" s="78"/>
      <c r="L49" s="78"/>
      <c r="M49" s="78"/>
      <c r="N49" s="78"/>
      <c r="O49" s="78"/>
      <c r="P49" s="78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</row>
    <row r="50" spans="1:55" ht="60">
      <c r="A50" s="75">
        <v>45159</v>
      </c>
      <c r="B50" s="69" t="s">
        <v>192</v>
      </c>
      <c r="C50" s="76">
        <v>240</v>
      </c>
      <c r="D50" s="68">
        <v>396000</v>
      </c>
      <c r="E50" s="69" t="s">
        <v>261</v>
      </c>
      <c r="F50" s="69" t="s">
        <v>260</v>
      </c>
      <c r="G50" s="69" t="s">
        <v>262</v>
      </c>
      <c r="H50" s="97"/>
      <c r="I50" s="68">
        <f t="shared" si="1"/>
        <v>396000</v>
      </c>
      <c r="J50" s="78"/>
      <c r="K50" s="78"/>
      <c r="L50" s="78"/>
      <c r="M50" s="78"/>
      <c r="N50" s="78"/>
      <c r="O50" s="78"/>
      <c r="P50" s="78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</row>
    <row r="51" spans="1:55" ht="60">
      <c r="A51" s="75">
        <v>45163</v>
      </c>
      <c r="B51" s="69" t="s">
        <v>193</v>
      </c>
      <c r="C51" s="76">
        <v>240</v>
      </c>
      <c r="D51" s="68">
        <v>70800</v>
      </c>
      <c r="E51" s="69" t="s">
        <v>263</v>
      </c>
      <c r="F51" s="69" t="s">
        <v>264</v>
      </c>
      <c r="G51" s="69" t="s">
        <v>265</v>
      </c>
      <c r="H51" s="97"/>
      <c r="I51" s="68">
        <f t="shared" si="1"/>
        <v>70800</v>
      </c>
      <c r="J51" s="78"/>
      <c r="K51" s="78"/>
      <c r="L51" s="78"/>
      <c r="M51" s="78"/>
      <c r="N51" s="78"/>
      <c r="O51" s="78"/>
      <c r="P51" s="78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</row>
    <row r="52" spans="1:55" ht="60">
      <c r="A52" s="75">
        <v>45166</v>
      </c>
      <c r="B52" s="69" t="s">
        <v>266</v>
      </c>
      <c r="C52" s="76">
        <v>240</v>
      </c>
      <c r="D52" s="68">
        <v>19000</v>
      </c>
      <c r="E52" s="69" t="s">
        <v>267</v>
      </c>
      <c r="F52" s="69" t="s">
        <v>268</v>
      </c>
      <c r="G52" s="69" t="s">
        <v>269</v>
      </c>
      <c r="H52" s="97"/>
      <c r="I52" s="68">
        <f t="shared" si="1"/>
        <v>19000</v>
      </c>
      <c r="J52" s="78"/>
      <c r="K52" s="78"/>
      <c r="L52" s="78"/>
      <c r="M52" s="78"/>
      <c r="N52" s="78"/>
      <c r="O52" s="78"/>
      <c r="P52" s="78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</row>
    <row r="53" spans="1:55" ht="60">
      <c r="A53" s="75">
        <v>45166</v>
      </c>
      <c r="B53" s="69" t="s">
        <v>193</v>
      </c>
      <c r="C53" s="76">
        <v>240</v>
      </c>
      <c r="D53" s="68">
        <v>120000</v>
      </c>
      <c r="E53" s="69" t="s">
        <v>270</v>
      </c>
      <c r="F53" s="69" t="s">
        <v>271</v>
      </c>
      <c r="G53" s="69" t="s">
        <v>272</v>
      </c>
      <c r="H53" s="97"/>
      <c r="I53" s="68">
        <f t="shared" si="1"/>
        <v>120000</v>
      </c>
      <c r="J53" s="78"/>
      <c r="K53" s="78"/>
      <c r="L53" s="78"/>
      <c r="M53" s="78"/>
      <c r="N53" s="78"/>
      <c r="O53" s="78"/>
      <c r="P53" s="78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</row>
    <row r="54" spans="1:55" ht="60">
      <c r="A54" s="75">
        <v>45167</v>
      </c>
      <c r="B54" s="69" t="s">
        <v>192</v>
      </c>
      <c r="C54" s="76">
        <v>240</v>
      </c>
      <c r="D54" s="68">
        <v>200</v>
      </c>
      <c r="E54" s="69" t="s">
        <v>274</v>
      </c>
      <c r="F54" s="69" t="s">
        <v>277</v>
      </c>
      <c r="G54" s="69" t="s">
        <v>281</v>
      </c>
      <c r="H54" s="97"/>
      <c r="I54" s="68">
        <f t="shared" si="1"/>
        <v>200</v>
      </c>
      <c r="J54" s="78"/>
      <c r="K54" s="78"/>
      <c r="L54" s="78"/>
      <c r="M54" s="78"/>
      <c r="N54" s="78"/>
      <c r="O54" s="78"/>
      <c r="P54" s="78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</row>
    <row r="55" spans="1:55" ht="60">
      <c r="A55" s="75">
        <v>45167</v>
      </c>
      <c r="B55" s="69" t="s">
        <v>192</v>
      </c>
      <c r="C55" s="76">
        <v>240</v>
      </c>
      <c r="D55" s="68">
        <v>200</v>
      </c>
      <c r="E55" s="69" t="s">
        <v>273</v>
      </c>
      <c r="F55" s="69" t="s">
        <v>278</v>
      </c>
      <c r="G55" s="69" t="s">
        <v>281</v>
      </c>
      <c r="H55" s="97"/>
      <c r="I55" s="68">
        <f t="shared" si="1"/>
        <v>200</v>
      </c>
      <c r="J55" s="78"/>
      <c r="K55" s="78"/>
      <c r="L55" s="78"/>
      <c r="M55" s="78"/>
      <c r="N55" s="78"/>
      <c r="O55" s="78"/>
      <c r="P55" s="78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</row>
    <row r="56" spans="1:55" ht="60">
      <c r="A56" s="75">
        <v>45167</v>
      </c>
      <c r="B56" s="69" t="s">
        <v>192</v>
      </c>
      <c r="C56" s="76">
        <v>240</v>
      </c>
      <c r="D56" s="68">
        <v>200</v>
      </c>
      <c r="E56" s="69" t="s">
        <v>275</v>
      </c>
      <c r="F56" s="69" t="s">
        <v>279</v>
      </c>
      <c r="G56" s="69" t="s">
        <v>281</v>
      </c>
      <c r="H56" s="97"/>
      <c r="I56" s="68">
        <f t="shared" si="1"/>
        <v>200</v>
      </c>
      <c r="J56" s="78"/>
      <c r="K56" s="78"/>
      <c r="L56" s="78"/>
      <c r="M56" s="78"/>
      <c r="N56" s="78"/>
      <c r="O56" s="78"/>
      <c r="P56" s="78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</row>
    <row r="57" spans="1:55" ht="60">
      <c r="A57" s="75">
        <v>45167</v>
      </c>
      <c r="B57" s="69" t="s">
        <v>192</v>
      </c>
      <c r="C57" s="76">
        <v>240</v>
      </c>
      <c r="D57" s="68">
        <v>400</v>
      </c>
      <c r="E57" s="69" t="s">
        <v>276</v>
      </c>
      <c r="F57" s="69" t="s">
        <v>280</v>
      </c>
      <c r="G57" s="69" t="s">
        <v>281</v>
      </c>
      <c r="H57" s="97"/>
      <c r="I57" s="68">
        <f t="shared" si="1"/>
        <v>400</v>
      </c>
      <c r="J57" s="78"/>
      <c r="K57" s="78"/>
      <c r="L57" s="78"/>
      <c r="M57" s="78"/>
      <c r="N57" s="78"/>
      <c r="O57" s="78"/>
      <c r="P57" s="78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</row>
    <row r="58" spans="1:55" ht="60">
      <c r="A58" s="75">
        <v>45167</v>
      </c>
      <c r="B58" s="69" t="s">
        <v>192</v>
      </c>
      <c r="C58" s="76">
        <v>240</v>
      </c>
      <c r="D58" s="68">
        <v>31110</v>
      </c>
      <c r="E58" s="69" t="s">
        <v>158</v>
      </c>
      <c r="F58" s="69" t="s">
        <v>282</v>
      </c>
      <c r="G58" s="69" t="s">
        <v>284</v>
      </c>
      <c r="H58" s="97"/>
      <c r="I58" s="68">
        <f t="shared" si="1"/>
        <v>31110</v>
      </c>
      <c r="J58" s="78"/>
      <c r="K58" s="78"/>
      <c r="L58" s="78"/>
      <c r="M58" s="78"/>
      <c r="N58" s="78"/>
      <c r="O58" s="78"/>
      <c r="P58" s="78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</row>
    <row r="59" spans="1:55" ht="60">
      <c r="A59" s="75">
        <v>45167</v>
      </c>
      <c r="B59" s="69" t="s">
        <v>192</v>
      </c>
      <c r="C59" s="76">
        <v>240</v>
      </c>
      <c r="D59" s="68">
        <v>103698</v>
      </c>
      <c r="E59" s="69" t="s">
        <v>158</v>
      </c>
      <c r="F59" s="69" t="s">
        <v>283</v>
      </c>
      <c r="G59" s="69" t="s">
        <v>284</v>
      </c>
      <c r="H59" s="97"/>
      <c r="I59" s="68">
        <f t="shared" si="1"/>
        <v>103698</v>
      </c>
      <c r="J59" s="78"/>
      <c r="K59" s="78"/>
      <c r="L59" s="78"/>
      <c r="M59" s="78"/>
      <c r="N59" s="78"/>
      <c r="O59" s="78"/>
      <c r="P59" s="78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</row>
    <row r="60" spans="1:55" ht="72">
      <c r="A60" s="75">
        <v>45169</v>
      </c>
      <c r="B60" s="69" t="s">
        <v>285</v>
      </c>
      <c r="C60" s="95">
        <v>270</v>
      </c>
      <c r="D60" s="68">
        <v>284000</v>
      </c>
      <c r="E60" s="69" t="s">
        <v>286</v>
      </c>
      <c r="F60" s="69" t="s">
        <v>287</v>
      </c>
      <c r="G60" s="69" t="s">
        <v>288</v>
      </c>
      <c r="H60" s="97"/>
      <c r="I60" s="68">
        <f t="shared" si="1"/>
        <v>284000</v>
      </c>
      <c r="J60" s="78"/>
      <c r="K60" s="78"/>
      <c r="L60" s="78"/>
      <c r="M60" s="78"/>
      <c r="N60" s="78"/>
      <c r="O60" s="78"/>
      <c r="P60" s="78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</row>
    <row r="61" spans="1:55" ht="72">
      <c r="A61" s="75">
        <v>45169</v>
      </c>
      <c r="B61" s="69" t="s">
        <v>289</v>
      </c>
      <c r="C61" s="95">
        <v>270</v>
      </c>
      <c r="D61" s="68">
        <v>284000</v>
      </c>
      <c r="E61" s="69" t="s">
        <v>286</v>
      </c>
      <c r="F61" s="69" t="s">
        <v>290</v>
      </c>
      <c r="G61" s="69" t="s">
        <v>291</v>
      </c>
      <c r="H61" s="97"/>
      <c r="I61" s="68">
        <f t="shared" si="1"/>
        <v>284000</v>
      </c>
      <c r="J61" s="78"/>
      <c r="K61" s="78"/>
      <c r="L61" s="78"/>
      <c r="M61" s="78"/>
      <c r="N61" s="78"/>
      <c r="O61" s="78"/>
      <c r="P61" s="78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</row>
    <row r="62" spans="1:55" ht="72">
      <c r="A62" s="75">
        <v>45169</v>
      </c>
      <c r="B62" s="69" t="s">
        <v>292</v>
      </c>
      <c r="C62" s="95">
        <v>270</v>
      </c>
      <c r="D62" s="68">
        <v>284000</v>
      </c>
      <c r="E62" s="69" t="s">
        <v>286</v>
      </c>
      <c r="F62" s="69" t="s">
        <v>293</v>
      </c>
      <c r="G62" s="69" t="s">
        <v>294</v>
      </c>
      <c r="H62" s="97"/>
      <c r="I62" s="68">
        <f t="shared" si="1"/>
        <v>284000</v>
      </c>
      <c r="J62" s="78"/>
      <c r="K62" s="78"/>
      <c r="L62" s="78"/>
      <c r="M62" s="78"/>
      <c r="N62" s="78"/>
      <c r="O62" s="78"/>
      <c r="P62" s="78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</row>
    <row r="63" spans="1:55" ht="72">
      <c r="A63" s="75">
        <v>45169</v>
      </c>
      <c r="B63" s="69" t="s">
        <v>295</v>
      </c>
      <c r="C63" s="95">
        <v>270</v>
      </c>
      <c r="D63" s="68">
        <v>284000</v>
      </c>
      <c r="E63" s="69" t="s">
        <v>286</v>
      </c>
      <c r="F63" s="69" t="s">
        <v>296</v>
      </c>
      <c r="G63" s="69" t="s">
        <v>297</v>
      </c>
      <c r="H63" s="97"/>
      <c r="I63" s="68">
        <f t="shared" si="1"/>
        <v>284000</v>
      </c>
      <c r="J63" s="78"/>
      <c r="K63" s="78"/>
      <c r="L63" s="78"/>
      <c r="M63" s="78"/>
      <c r="N63" s="78"/>
      <c r="O63" s="78"/>
      <c r="P63" s="78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</row>
    <row r="64" spans="1:55" ht="72">
      <c r="A64" s="75">
        <v>45169</v>
      </c>
      <c r="B64" s="69" t="s">
        <v>298</v>
      </c>
      <c r="C64" s="95">
        <v>270</v>
      </c>
      <c r="D64" s="68">
        <v>284000</v>
      </c>
      <c r="E64" s="69" t="s">
        <v>286</v>
      </c>
      <c r="F64" s="69" t="s">
        <v>299</v>
      </c>
      <c r="G64" s="69" t="s">
        <v>300</v>
      </c>
      <c r="H64" s="97"/>
      <c r="I64" s="68">
        <f t="shared" si="1"/>
        <v>284000</v>
      </c>
      <c r="J64" s="78"/>
      <c r="K64" s="78"/>
      <c r="L64" s="78"/>
      <c r="M64" s="78"/>
      <c r="N64" s="78"/>
      <c r="O64" s="78"/>
      <c r="P64" s="78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</row>
    <row r="65" spans="1:55" ht="72">
      <c r="A65" s="75">
        <v>45169</v>
      </c>
      <c r="B65" s="69" t="s">
        <v>301</v>
      </c>
      <c r="C65" s="95">
        <v>270</v>
      </c>
      <c r="D65" s="68">
        <v>284000</v>
      </c>
      <c r="E65" s="69" t="s">
        <v>286</v>
      </c>
      <c r="F65" s="69" t="s">
        <v>302</v>
      </c>
      <c r="G65" s="69" t="s">
        <v>303</v>
      </c>
      <c r="H65" s="97"/>
      <c r="I65" s="68">
        <f t="shared" si="1"/>
        <v>284000</v>
      </c>
      <c r="J65" s="78"/>
      <c r="K65" s="78"/>
      <c r="L65" s="78"/>
      <c r="M65" s="78"/>
      <c r="N65" s="78"/>
      <c r="O65" s="78"/>
      <c r="P65" s="78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</row>
    <row r="66" spans="1:55" ht="72">
      <c r="A66" s="75">
        <v>45169</v>
      </c>
      <c r="B66" s="69" t="s">
        <v>175</v>
      </c>
      <c r="C66" s="95">
        <v>270</v>
      </c>
      <c r="D66" s="68">
        <v>285000</v>
      </c>
      <c r="E66" s="69" t="s">
        <v>286</v>
      </c>
      <c r="F66" s="69" t="s">
        <v>304</v>
      </c>
      <c r="G66" s="69" t="s">
        <v>305</v>
      </c>
      <c r="H66" s="97"/>
      <c r="I66" s="68">
        <f t="shared" si="1"/>
        <v>285000</v>
      </c>
      <c r="J66" s="78"/>
      <c r="K66" s="78"/>
      <c r="L66" s="78"/>
      <c r="M66" s="78"/>
      <c r="N66" s="78"/>
      <c r="O66" s="78"/>
      <c r="P66" s="78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</row>
    <row r="67" spans="1:55" ht="72">
      <c r="A67" s="75">
        <v>45169</v>
      </c>
      <c r="B67" s="69" t="s">
        <v>177</v>
      </c>
      <c r="C67" s="95">
        <v>270</v>
      </c>
      <c r="D67" s="68">
        <v>285000</v>
      </c>
      <c r="E67" s="69" t="s">
        <v>286</v>
      </c>
      <c r="F67" s="69" t="s">
        <v>306</v>
      </c>
      <c r="G67" s="69" t="s">
        <v>307</v>
      </c>
      <c r="H67" s="97"/>
      <c r="I67" s="68">
        <f t="shared" si="1"/>
        <v>285000</v>
      </c>
      <c r="J67" s="78"/>
      <c r="K67" s="78"/>
      <c r="L67" s="78"/>
      <c r="M67" s="78"/>
      <c r="N67" s="78"/>
      <c r="O67" s="78"/>
      <c r="P67" s="78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</row>
    <row r="68" spans="1:55" ht="72">
      <c r="A68" s="75">
        <v>45169</v>
      </c>
      <c r="B68" s="69" t="s">
        <v>308</v>
      </c>
      <c r="C68" s="95">
        <v>270</v>
      </c>
      <c r="D68" s="68">
        <v>285000</v>
      </c>
      <c r="E68" s="69" t="s">
        <v>286</v>
      </c>
      <c r="F68" s="69" t="s">
        <v>309</v>
      </c>
      <c r="G68" s="69" t="s">
        <v>310</v>
      </c>
      <c r="H68" s="97"/>
      <c r="I68" s="68">
        <f t="shared" si="1"/>
        <v>285000</v>
      </c>
      <c r="J68" s="78"/>
      <c r="K68" s="78"/>
      <c r="L68" s="78"/>
      <c r="M68" s="78"/>
      <c r="N68" s="78"/>
      <c r="O68" s="78"/>
      <c r="P68" s="78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</row>
    <row r="69" spans="1:55" ht="72">
      <c r="A69" s="75">
        <v>45169</v>
      </c>
      <c r="B69" s="69" t="s">
        <v>311</v>
      </c>
      <c r="C69" s="95">
        <v>270</v>
      </c>
      <c r="D69" s="68">
        <v>285000</v>
      </c>
      <c r="E69" s="69" t="s">
        <v>286</v>
      </c>
      <c r="F69" s="69" t="s">
        <v>312</v>
      </c>
      <c r="G69" s="69" t="s">
        <v>313</v>
      </c>
      <c r="H69" s="97"/>
      <c r="I69" s="68">
        <f t="shared" si="1"/>
        <v>285000</v>
      </c>
      <c r="J69" s="78"/>
      <c r="K69" s="78"/>
      <c r="L69" s="78"/>
      <c r="M69" s="78"/>
      <c r="N69" s="78"/>
      <c r="O69" s="78"/>
      <c r="P69" s="78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</row>
    <row r="70" spans="1:55" ht="72">
      <c r="A70" s="75">
        <v>45169</v>
      </c>
      <c r="B70" s="69" t="s">
        <v>314</v>
      </c>
      <c r="C70" s="95">
        <v>270</v>
      </c>
      <c r="D70" s="68">
        <v>285000</v>
      </c>
      <c r="E70" s="69" t="s">
        <v>286</v>
      </c>
      <c r="F70" s="69" t="s">
        <v>315</v>
      </c>
      <c r="G70" s="69" t="s">
        <v>316</v>
      </c>
      <c r="H70" s="97"/>
      <c r="I70" s="68">
        <f t="shared" si="1"/>
        <v>285000</v>
      </c>
      <c r="J70" s="78"/>
      <c r="K70" s="78"/>
      <c r="L70" s="78"/>
      <c r="M70" s="78"/>
      <c r="N70" s="78"/>
      <c r="O70" s="78"/>
      <c r="P70" s="78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</row>
    <row r="71" spans="1:55" ht="72">
      <c r="A71" s="75">
        <v>45169</v>
      </c>
      <c r="B71" s="69" t="s">
        <v>317</v>
      </c>
      <c r="C71" s="95">
        <v>270</v>
      </c>
      <c r="D71" s="68">
        <v>285000</v>
      </c>
      <c r="E71" s="69" t="s">
        <v>286</v>
      </c>
      <c r="F71" s="69" t="s">
        <v>318</v>
      </c>
      <c r="G71" s="69" t="s">
        <v>319</v>
      </c>
      <c r="H71" s="97"/>
      <c r="I71" s="68">
        <f t="shared" si="1"/>
        <v>285000</v>
      </c>
      <c r="J71" s="78"/>
      <c r="K71" s="78"/>
      <c r="L71" s="78"/>
      <c r="M71" s="78"/>
      <c r="N71" s="78"/>
      <c r="O71" s="78"/>
      <c r="P71" s="78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</row>
    <row r="72" spans="1:55" ht="72">
      <c r="A72" s="75">
        <v>45169</v>
      </c>
      <c r="B72" s="69" t="s">
        <v>320</v>
      </c>
      <c r="C72" s="95">
        <v>270</v>
      </c>
      <c r="D72" s="68">
        <v>285000</v>
      </c>
      <c r="E72" s="69" t="s">
        <v>286</v>
      </c>
      <c r="F72" s="69" t="s">
        <v>321</v>
      </c>
      <c r="G72" s="69" t="s">
        <v>322</v>
      </c>
      <c r="H72" s="97"/>
      <c r="I72" s="68">
        <f t="shared" si="1"/>
        <v>285000</v>
      </c>
      <c r="J72" s="78"/>
      <c r="K72" s="78"/>
      <c r="L72" s="78"/>
      <c r="M72" s="78"/>
      <c r="N72" s="78"/>
      <c r="O72" s="78"/>
      <c r="P72" s="78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</row>
    <row r="73" spans="1:55" ht="72">
      <c r="A73" s="75">
        <v>45169</v>
      </c>
      <c r="B73" s="69" t="s">
        <v>323</v>
      </c>
      <c r="C73" s="95">
        <v>270</v>
      </c>
      <c r="D73" s="68">
        <v>285000</v>
      </c>
      <c r="E73" s="69" t="s">
        <v>286</v>
      </c>
      <c r="F73" s="69" t="s">
        <v>324</v>
      </c>
      <c r="G73" s="69" t="s">
        <v>325</v>
      </c>
      <c r="H73" s="97"/>
      <c r="I73" s="68">
        <f t="shared" si="1"/>
        <v>285000</v>
      </c>
      <c r="J73" s="78"/>
      <c r="K73" s="78"/>
      <c r="L73" s="78"/>
      <c r="M73" s="78"/>
      <c r="N73" s="78"/>
      <c r="O73" s="78"/>
      <c r="P73" s="78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</row>
    <row r="74" spans="1:55" ht="72">
      <c r="A74" s="75">
        <v>45170</v>
      </c>
      <c r="B74" s="69" t="s">
        <v>326</v>
      </c>
      <c r="C74" s="95">
        <v>270</v>
      </c>
      <c r="D74" s="68">
        <v>284000</v>
      </c>
      <c r="E74" s="69" t="s">
        <v>286</v>
      </c>
      <c r="F74" s="69" t="s">
        <v>327</v>
      </c>
      <c r="G74" s="69" t="s">
        <v>328</v>
      </c>
      <c r="H74" s="97"/>
      <c r="I74" s="68">
        <f t="shared" si="1"/>
        <v>284000</v>
      </c>
      <c r="J74" s="78"/>
      <c r="K74" s="78"/>
      <c r="L74" s="78"/>
      <c r="M74" s="78"/>
      <c r="N74" s="78"/>
      <c r="O74" s="78"/>
      <c r="P74" s="78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</row>
    <row r="75" spans="1:55" ht="36">
      <c r="A75" s="75">
        <v>45173</v>
      </c>
      <c r="B75" s="69" t="s">
        <v>162</v>
      </c>
      <c r="C75" s="95">
        <v>270</v>
      </c>
      <c r="D75" s="68">
        <v>131860</v>
      </c>
      <c r="E75" s="69" t="s">
        <v>154</v>
      </c>
      <c r="F75" s="69" t="s">
        <v>329</v>
      </c>
      <c r="G75" s="69" t="s">
        <v>153</v>
      </c>
      <c r="H75" s="97"/>
      <c r="I75" s="68">
        <f t="shared" si="1"/>
        <v>131860</v>
      </c>
      <c r="J75" s="78"/>
      <c r="K75" s="78"/>
      <c r="L75" s="78"/>
      <c r="M75" s="78"/>
      <c r="N75" s="78"/>
      <c r="O75" s="78"/>
      <c r="P75" s="78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</row>
    <row r="76" spans="1:55" ht="72">
      <c r="A76" s="75">
        <v>45173</v>
      </c>
      <c r="B76" s="69" t="s">
        <v>330</v>
      </c>
      <c r="C76" s="95">
        <v>270</v>
      </c>
      <c r="D76" s="68">
        <v>284000</v>
      </c>
      <c r="E76" s="69" t="s">
        <v>286</v>
      </c>
      <c r="F76" s="69" t="s">
        <v>331</v>
      </c>
      <c r="G76" s="69" t="s">
        <v>332</v>
      </c>
      <c r="H76" s="97"/>
      <c r="I76" s="68">
        <f t="shared" si="1"/>
        <v>284000</v>
      </c>
      <c r="J76" s="78"/>
      <c r="K76" s="78"/>
      <c r="L76" s="78"/>
      <c r="M76" s="78"/>
      <c r="N76" s="78"/>
      <c r="O76" s="78"/>
      <c r="P76" s="78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</row>
    <row r="77" spans="1:55" ht="72">
      <c r="A77" s="75">
        <v>45173</v>
      </c>
      <c r="B77" s="69" t="s">
        <v>333</v>
      </c>
      <c r="C77" s="95">
        <v>270</v>
      </c>
      <c r="D77" s="68">
        <v>284000</v>
      </c>
      <c r="E77" s="69" t="s">
        <v>286</v>
      </c>
      <c r="F77" s="69" t="s">
        <v>334</v>
      </c>
      <c r="G77" s="69" t="s">
        <v>335</v>
      </c>
      <c r="H77" s="97"/>
      <c r="I77" s="68">
        <f t="shared" si="1"/>
        <v>284000</v>
      </c>
      <c r="J77" s="78"/>
      <c r="K77" s="78"/>
      <c r="L77" s="78"/>
      <c r="M77" s="78"/>
      <c r="N77" s="78"/>
      <c r="O77" s="78"/>
      <c r="P77" s="78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</row>
    <row r="78" spans="1:55" ht="72">
      <c r="A78" s="75">
        <v>45173</v>
      </c>
      <c r="B78" s="69" t="s">
        <v>336</v>
      </c>
      <c r="C78" s="95">
        <v>270</v>
      </c>
      <c r="D78" s="68">
        <v>284000</v>
      </c>
      <c r="E78" s="69" t="s">
        <v>286</v>
      </c>
      <c r="F78" s="69" t="s">
        <v>337</v>
      </c>
      <c r="G78" s="69" t="s">
        <v>338</v>
      </c>
      <c r="H78" s="77"/>
      <c r="I78" s="68">
        <f t="shared" si="1"/>
        <v>284000</v>
      </c>
      <c r="J78" s="78"/>
      <c r="K78" s="78"/>
      <c r="L78" s="78"/>
      <c r="M78" s="78"/>
      <c r="N78" s="78"/>
      <c r="O78" s="78"/>
      <c r="P78" s="78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</row>
    <row r="79" spans="1:55" ht="60">
      <c r="A79" s="96">
        <v>45174</v>
      </c>
      <c r="B79" s="69" t="s">
        <v>163</v>
      </c>
      <c r="C79" s="76">
        <v>270</v>
      </c>
      <c r="D79" s="66">
        <v>250000</v>
      </c>
      <c r="E79" s="69" t="s">
        <v>340</v>
      </c>
      <c r="F79" s="69" t="s">
        <v>339</v>
      </c>
      <c r="G79" s="69" t="s">
        <v>157</v>
      </c>
      <c r="H79" s="77"/>
      <c r="I79" s="68">
        <f t="shared" si="1"/>
        <v>250000</v>
      </c>
      <c r="J79" s="78"/>
      <c r="K79" s="78"/>
      <c r="L79" s="78"/>
      <c r="M79" s="78"/>
      <c r="N79" s="78"/>
      <c r="O79" s="78"/>
      <c r="P79" s="78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</row>
    <row r="80" spans="1:55" ht="12.75">
      <c r="A80" s="96"/>
      <c r="B80" s="69"/>
      <c r="C80" s="76"/>
      <c r="D80" s="68"/>
      <c r="E80" s="69"/>
      <c r="F80" s="69"/>
      <c r="G80" s="69"/>
      <c r="H80" s="77"/>
      <c r="I80" s="68">
        <f t="shared" si="1"/>
        <v>0</v>
      </c>
      <c r="J80" s="78"/>
      <c r="K80" s="78"/>
      <c r="L80" s="78"/>
      <c r="M80" s="78"/>
      <c r="N80" s="78"/>
      <c r="O80" s="78"/>
      <c r="P80" s="78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</row>
    <row r="81" spans="1:55" ht="12.75">
      <c r="A81" s="96"/>
      <c r="B81" s="69"/>
      <c r="C81" s="76"/>
      <c r="D81" s="68"/>
      <c r="E81" s="69"/>
      <c r="F81" s="69"/>
      <c r="G81" s="69"/>
      <c r="H81" s="98"/>
      <c r="I81" s="68">
        <f t="shared" si="1"/>
        <v>0</v>
      </c>
      <c r="J81" s="78"/>
      <c r="K81" s="78"/>
      <c r="L81" s="78"/>
      <c r="M81" s="78"/>
      <c r="N81" s="78"/>
      <c r="O81" s="78"/>
      <c r="P81" s="78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</row>
    <row r="82" spans="1:55" ht="12.75">
      <c r="A82" s="96"/>
      <c r="B82" s="69"/>
      <c r="C82" s="76"/>
      <c r="D82" s="68"/>
      <c r="E82" s="69"/>
      <c r="F82" s="69"/>
      <c r="G82" s="69"/>
      <c r="H82" s="77"/>
      <c r="I82" s="68">
        <f t="shared" si="1"/>
        <v>0</v>
      </c>
      <c r="J82" s="78"/>
      <c r="K82" s="78"/>
      <c r="L82" s="78"/>
      <c r="M82" s="78"/>
      <c r="N82" s="78"/>
      <c r="O82" s="78"/>
      <c r="P82" s="78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</row>
    <row r="83" spans="1:55" ht="12.75">
      <c r="A83" s="96"/>
      <c r="B83" s="69"/>
      <c r="C83" s="76"/>
      <c r="D83" s="68"/>
      <c r="E83" s="69"/>
      <c r="F83" s="69"/>
      <c r="G83" s="69"/>
      <c r="H83" s="77"/>
      <c r="I83" s="68">
        <f t="shared" si="1"/>
        <v>0</v>
      </c>
      <c r="J83" s="78"/>
      <c r="K83" s="78"/>
      <c r="L83" s="78"/>
      <c r="M83" s="78"/>
      <c r="N83" s="78"/>
      <c r="O83" s="78"/>
      <c r="P83" s="78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</row>
    <row r="84" spans="1:55" ht="12.75">
      <c r="A84" s="99"/>
      <c r="B84" s="100" t="s">
        <v>89</v>
      </c>
      <c r="C84" s="101"/>
      <c r="D84" s="72">
        <f aca="true" t="shared" si="2" ref="D84:I84">SUM(D4:D83)</f>
        <v>14865102</v>
      </c>
      <c r="E84" s="72">
        <f t="shared" si="2"/>
        <v>0</v>
      </c>
      <c r="F84" s="72">
        <f t="shared" si="2"/>
        <v>0</v>
      </c>
      <c r="G84" s="72">
        <f t="shared" si="2"/>
        <v>0</v>
      </c>
      <c r="H84" s="72">
        <f t="shared" si="2"/>
        <v>16800</v>
      </c>
      <c r="I84" s="72">
        <f t="shared" si="2"/>
        <v>14848302</v>
      </c>
      <c r="J84" s="78"/>
      <c r="K84" s="78"/>
      <c r="L84" s="78"/>
      <c r="M84" s="78"/>
      <c r="N84" s="78"/>
      <c r="O84" s="78"/>
      <c r="P84" s="78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</row>
    <row r="85" spans="1:55" ht="12.75">
      <c r="A85" s="102"/>
      <c r="B85" s="102"/>
      <c r="C85" s="103"/>
      <c r="D85" s="104"/>
      <c r="E85" s="105"/>
      <c r="F85" s="88"/>
      <c r="G85" s="88"/>
      <c r="H85" s="104"/>
      <c r="I85" s="106"/>
      <c r="J85" s="107"/>
      <c r="K85" s="107"/>
      <c r="L85" s="78"/>
      <c r="M85" s="78"/>
      <c r="N85" s="78"/>
      <c r="O85" s="78"/>
      <c r="P85" s="78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</row>
    <row r="86" spans="1:55" ht="12.75">
      <c r="A86" s="102"/>
      <c r="B86" s="102"/>
      <c r="C86" s="103"/>
      <c r="D86" s="104"/>
      <c r="E86" s="105"/>
      <c r="F86" s="88"/>
      <c r="G86" s="88"/>
      <c r="H86" s="104"/>
      <c r="I86" s="106"/>
      <c r="J86" s="107"/>
      <c r="K86" s="107"/>
      <c r="L86" s="78"/>
      <c r="M86" s="78"/>
      <c r="N86" s="78"/>
      <c r="O86" s="78"/>
      <c r="P86" s="78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</row>
    <row r="87" spans="1:55" ht="36.75" customHeight="1">
      <c r="A87" s="102"/>
      <c r="B87" s="207" t="s">
        <v>116</v>
      </c>
      <c r="C87" s="207"/>
      <c r="D87" s="207"/>
      <c r="E87" s="105"/>
      <c r="F87" s="203"/>
      <c r="G87" s="203"/>
      <c r="H87" s="104"/>
      <c r="I87" s="106"/>
      <c r="J87" s="107"/>
      <c r="K87" s="107"/>
      <c r="L87" s="78"/>
      <c r="M87" s="78"/>
      <c r="N87" s="78"/>
      <c r="O87" s="78"/>
      <c r="P87" s="78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</row>
    <row r="88" spans="1:55" ht="12.75">
      <c r="A88" s="102"/>
      <c r="B88" s="102"/>
      <c r="C88" s="103"/>
      <c r="D88" s="104"/>
      <c r="E88" s="105"/>
      <c r="F88" s="204" t="s">
        <v>100</v>
      </c>
      <c r="G88" s="204"/>
      <c r="H88" s="104"/>
      <c r="I88" s="106"/>
      <c r="J88" s="107"/>
      <c r="K88" s="107"/>
      <c r="L88" s="78"/>
      <c r="M88" s="78"/>
      <c r="N88" s="78"/>
      <c r="O88" s="78"/>
      <c r="P88" s="78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</row>
    <row r="89" spans="1:55" ht="12.75">
      <c r="A89" s="102"/>
      <c r="B89" s="108"/>
      <c r="C89" s="103"/>
      <c r="D89" s="104"/>
      <c r="E89" s="107"/>
      <c r="F89" s="206">
        <v>45198</v>
      </c>
      <c r="G89" s="203"/>
      <c r="H89" s="78"/>
      <c r="I89" s="106"/>
      <c r="J89" s="107"/>
      <c r="K89" s="107"/>
      <c r="L89" s="78"/>
      <c r="M89" s="78"/>
      <c r="N89" s="78"/>
      <c r="O89" s="78"/>
      <c r="P89" s="78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</row>
    <row r="90" spans="1:55" ht="12.75">
      <c r="A90" s="88"/>
      <c r="B90" s="88"/>
      <c r="C90" s="109"/>
      <c r="D90" s="104"/>
      <c r="E90" s="88"/>
      <c r="F90" s="205" t="s">
        <v>101</v>
      </c>
      <c r="G90" s="205"/>
      <c r="H90" s="78"/>
      <c r="I90" s="106"/>
      <c r="J90" s="107"/>
      <c r="K90" s="107"/>
      <c r="L90" s="78"/>
      <c r="M90" s="78"/>
      <c r="N90" s="78"/>
      <c r="O90" s="78"/>
      <c r="P90" s="78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</row>
    <row r="91" spans="1:55" ht="12.75">
      <c r="A91" s="88"/>
      <c r="B91" s="88"/>
      <c r="C91" s="109"/>
      <c r="D91" s="104"/>
      <c r="E91" s="88"/>
      <c r="F91" s="88"/>
      <c r="G91" s="88"/>
      <c r="H91" s="104"/>
      <c r="I91" s="106"/>
      <c r="J91" s="107"/>
      <c r="K91" s="107"/>
      <c r="L91" s="78"/>
      <c r="M91" s="78"/>
      <c r="N91" s="78"/>
      <c r="O91" s="78"/>
      <c r="P91" s="78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</row>
    <row r="92" spans="1:55" s="117" customFormat="1" ht="12">
      <c r="A92" s="110" t="s">
        <v>88</v>
      </c>
      <c r="B92" s="110"/>
      <c r="C92" s="111"/>
      <c r="D92" s="112"/>
      <c r="E92" s="110"/>
      <c r="F92" s="110"/>
      <c r="G92" s="110"/>
      <c r="H92" s="112"/>
      <c r="I92" s="113"/>
      <c r="J92" s="114"/>
      <c r="K92" s="114"/>
      <c r="L92" s="115"/>
      <c r="M92" s="115"/>
      <c r="N92" s="115"/>
      <c r="O92" s="115"/>
      <c r="P92" s="115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</row>
    <row r="93" spans="1:55" ht="12.75">
      <c r="A93" s="80" t="s">
        <v>119</v>
      </c>
      <c r="L93" s="78"/>
      <c r="M93" s="78"/>
      <c r="N93" s="78"/>
      <c r="O93" s="78"/>
      <c r="P93" s="78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</row>
    <row r="94" spans="12:55" ht="12.75">
      <c r="L94" s="78"/>
      <c r="M94" s="78"/>
      <c r="N94" s="78"/>
      <c r="O94" s="78"/>
      <c r="P94" s="78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</row>
    <row r="95" spans="12:55" ht="12.75">
      <c r="L95" s="78"/>
      <c r="M95" s="78"/>
      <c r="N95" s="78"/>
      <c r="O95" s="78"/>
      <c r="P95" s="78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</row>
    <row r="96" spans="12:55" ht="12.75">
      <c r="L96" s="78"/>
      <c r="M96" s="78"/>
      <c r="N96" s="78"/>
      <c r="O96" s="78"/>
      <c r="P96" s="78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</row>
    <row r="97" spans="12:55" ht="12.75">
      <c r="L97" s="78"/>
      <c r="M97" s="78"/>
      <c r="N97" s="78"/>
      <c r="O97" s="78"/>
      <c r="P97" s="78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</row>
    <row r="98" spans="12:55" ht="12.75">
      <c r="L98" s="78"/>
      <c r="M98" s="78"/>
      <c r="N98" s="78"/>
      <c r="O98" s="78"/>
      <c r="P98" s="78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</row>
    <row r="99" spans="12:55" ht="12.75">
      <c r="L99" s="78"/>
      <c r="M99" s="78"/>
      <c r="N99" s="78"/>
      <c r="O99" s="78"/>
      <c r="P99" s="78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</row>
    <row r="100" spans="12:55" ht="12.75">
      <c r="L100" s="78"/>
      <c r="M100" s="78"/>
      <c r="N100" s="78"/>
      <c r="O100" s="78"/>
      <c r="P100" s="78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</row>
    <row r="101" spans="12:55" ht="12.75">
      <c r="L101" s="78"/>
      <c r="M101" s="78"/>
      <c r="N101" s="78"/>
      <c r="O101" s="78"/>
      <c r="P101" s="78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</row>
    <row r="102" spans="12:55" ht="12.75">
      <c r="L102" s="78"/>
      <c r="M102" s="78"/>
      <c r="N102" s="78"/>
      <c r="O102" s="78"/>
      <c r="P102" s="78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</row>
    <row r="103" spans="12:55" ht="12.75">
      <c r="L103" s="78"/>
      <c r="M103" s="78"/>
      <c r="N103" s="78"/>
      <c r="O103" s="78"/>
      <c r="P103" s="78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</row>
    <row r="104" spans="12:55" ht="12.75">
      <c r="L104" s="78"/>
      <c r="M104" s="78"/>
      <c r="N104" s="78"/>
      <c r="O104" s="78"/>
      <c r="P104" s="78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</row>
    <row r="105" spans="12:55" ht="12.75">
      <c r="L105" s="78"/>
      <c r="M105" s="78"/>
      <c r="N105" s="78"/>
      <c r="O105" s="78"/>
      <c r="P105" s="78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</row>
    <row r="106" spans="12:55" ht="12.75">
      <c r="L106" s="78"/>
      <c r="M106" s="78"/>
      <c r="N106" s="78"/>
      <c r="O106" s="78"/>
      <c r="P106" s="78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</row>
    <row r="107" spans="12:55" ht="12.75">
      <c r="L107" s="78"/>
      <c r="M107" s="78"/>
      <c r="N107" s="78"/>
      <c r="O107" s="78"/>
      <c r="P107" s="78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</row>
    <row r="108" spans="12:55" ht="12.75">
      <c r="L108" s="78"/>
      <c r="M108" s="78"/>
      <c r="N108" s="78"/>
      <c r="O108" s="78"/>
      <c r="P108" s="78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</row>
    <row r="109" spans="12:55" ht="12.75">
      <c r="L109" s="78"/>
      <c r="M109" s="78"/>
      <c r="N109" s="78"/>
      <c r="O109" s="78"/>
      <c r="P109" s="78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</row>
    <row r="110" spans="12:55" ht="12.75">
      <c r="L110" s="78"/>
      <c r="M110" s="78"/>
      <c r="N110" s="78"/>
      <c r="O110" s="78"/>
      <c r="P110" s="78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</row>
    <row r="111" spans="12:55" ht="12.75">
      <c r="L111" s="78"/>
      <c r="M111" s="78"/>
      <c r="N111" s="78"/>
      <c r="O111" s="78"/>
      <c r="P111" s="78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</row>
    <row r="112" spans="12:55" ht="12.75">
      <c r="L112" s="78"/>
      <c r="M112" s="78"/>
      <c r="N112" s="78"/>
      <c r="O112" s="78"/>
      <c r="P112" s="78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</row>
    <row r="113" spans="12:55" ht="12.75">
      <c r="L113" s="78"/>
      <c r="M113" s="78"/>
      <c r="N113" s="78"/>
      <c r="O113" s="78"/>
      <c r="P113" s="78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</row>
    <row r="114" spans="12:55" ht="12.75">
      <c r="L114" s="78"/>
      <c r="M114" s="78"/>
      <c r="N114" s="78"/>
      <c r="O114" s="78"/>
      <c r="P114" s="78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</row>
    <row r="115" spans="12:55" ht="12.75">
      <c r="L115" s="78"/>
      <c r="M115" s="78"/>
      <c r="N115" s="78"/>
      <c r="O115" s="78"/>
      <c r="P115" s="78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</row>
    <row r="116" spans="12:55" ht="12.75">
      <c r="L116" s="78"/>
      <c r="M116" s="78"/>
      <c r="N116" s="78"/>
      <c r="O116" s="78"/>
      <c r="P116" s="78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</row>
    <row r="117" spans="12:55" ht="12.75">
      <c r="L117" s="78"/>
      <c r="M117" s="78"/>
      <c r="N117" s="78"/>
      <c r="O117" s="78"/>
      <c r="P117" s="78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</row>
    <row r="118" spans="12:55" ht="12.75">
      <c r="L118" s="78"/>
      <c r="M118" s="78"/>
      <c r="N118" s="78"/>
      <c r="O118" s="78"/>
      <c r="P118" s="78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</row>
    <row r="119" spans="12:55" ht="12.75">
      <c r="L119" s="78"/>
      <c r="M119" s="78"/>
      <c r="N119" s="78"/>
      <c r="O119" s="78"/>
      <c r="P119" s="78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</row>
    <row r="120" spans="12:55" ht="12.75">
      <c r="L120" s="78"/>
      <c r="M120" s="78"/>
      <c r="N120" s="78"/>
      <c r="O120" s="78"/>
      <c r="P120" s="78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</row>
    <row r="121" spans="12:55" ht="12.75">
      <c r="L121" s="78"/>
      <c r="M121" s="78"/>
      <c r="N121" s="78"/>
      <c r="O121" s="78"/>
      <c r="P121" s="78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</row>
    <row r="122" spans="12:55" ht="12.75">
      <c r="L122" s="78"/>
      <c r="M122" s="78"/>
      <c r="N122" s="78"/>
      <c r="O122" s="78"/>
      <c r="P122" s="78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</row>
    <row r="123" spans="12:55" ht="12.75">
      <c r="L123" s="78"/>
      <c r="M123" s="78"/>
      <c r="N123" s="78"/>
      <c r="O123" s="78"/>
      <c r="P123" s="78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</row>
    <row r="124" spans="12:55" ht="12.75">
      <c r="L124" s="78"/>
      <c r="M124" s="78"/>
      <c r="N124" s="78"/>
      <c r="O124" s="78"/>
      <c r="P124" s="78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</row>
    <row r="125" spans="12:55" ht="12.75">
      <c r="L125" s="78"/>
      <c r="M125" s="78"/>
      <c r="N125" s="78"/>
      <c r="O125" s="78"/>
      <c r="P125" s="78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</row>
    <row r="126" spans="12:55" ht="12.75">
      <c r="L126" s="78"/>
      <c r="M126" s="78"/>
      <c r="N126" s="78"/>
      <c r="O126" s="78"/>
      <c r="P126" s="78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</row>
    <row r="127" spans="12:55" ht="12.75">
      <c r="L127" s="78"/>
      <c r="M127" s="78"/>
      <c r="N127" s="78"/>
      <c r="O127" s="78"/>
      <c r="P127" s="78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</row>
    <row r="128" spans="12:55" ht="12.75">
      <c r="L128" s="78"/>
      <c r="M128" s="78"/>
      <c r="N128" s="78"/>
      <c r="O128" s="78"/>
      <c r="P128" s="78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</row>
    <row r="129" spans="12:55" ht="12.75">
      <c r="L129" s="78"/>
      <c r="M129" s="78"/>
      <c r="N129" s="78"/>
      <c r="O129" s="78"/>
      <c r="P129" s="78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</row>
    <row r="130" spans="12:55" ht="12.75">
      <c r="L130" s="78"/>
      <c r="M130" s="78"/>
      <c r="N130" s="78"/>
      <c r="O130" s="78"/>
      <c r="P130" s="78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</row>
    <row r="131" spans="12:55" ht="12.75">
      <c r="L131" s="78"/>
      <c r="M131" s="78"/>
      <c r="N131" s="78"/>
      <c r="O131" s="78"/>
      <c r="P131" s="78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</row>
    <row r="132" spans="12:55" ht="12.75">
      <c r="L132" s="78"/>
      <c r="M132" s="78"/>
      <c r="N132" s="78"/>
      <c r="O132" s="78"/>
      <c r="P132" s="78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</row>
    <row r="133" spans="12:55" ht="12.75">
      <c r="L133" s="78"/>
      <c r="M133" s="78"/>
      <c r="N133" s="78"/>
      <c r="O133" s="78"/>
      <c r="P133" s="78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</row>
    <row r="134" spans="12:55" ht="12.75">
      <c r="L134" s="78"/>
      <c r="M134" s="78"/>
      <c r="N134" s="78"/>
      <c r="O134" s="78"/>
      <c r="P134" s="78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</row>
    <row r="135" spans="12:55" ht="12.75">
      <c r="L135" s="78"/>
      <c r="M135" s="78"/>
      <c r="N135" s="78"/>
      <c r="O135" s="78"/>
      <c r="P135" s="78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</row>
    <row r="136" spans="12:55" ht="12.75">
      <c r="L136" s="78"/>
      <c r="M136" s="78"/>
      <c r="N136" s="78"/>
      <c r="O136" s="78"/>
      <c r="P136" s="78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</row>
    <row r="137" spans="12:55" ht="12.75">
      <c r="L137" s="78"/>
      <c r="M137" s="78"/>
      <c r="N137" s="78"/>
      <c r="O137" s="78"/>
      <c r="P137" s="78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</row>
    <row r="138" spans="12:55" ht="12.75">
      <c r="L138" s="78"/>
      <c r="M138" s="78"/>
      <c r="N138" s="78"/>
      <c r="O138" s="78"/>
      <c r="P138" s="78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</row>
    <row r="139" spans="12:55" ht="12.75">
      <c r="L139" s="78"/>
      <c r="M139" s="78"/>
      <c r="N139" s="78"/>
      <c r="O139" s="78"/>
      <c r="P139" s="78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</row>
    <row r="140" spans="12:55" ht="12.75">
      <c r="L140" s="78"/>
      <c r="M140" s="78"/>
      <c r="N140" s="78"/>
      <c r="O140" s="78"/>
      <c r="P140" s="78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</row>
    <row r="141" spans="12:55" ht="12.75">
      <c r="L141" s="78"/>
      <c r="M141" s="78"/>
      <c r="N141" s="78"/>
      <c r="O141" s="78"/>
      <c r="P141" s="78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</row>
    <row r="142" spans="12:55" ht="12.75">
      <c r="L142" s="78"/>
      <c r="M142" s="78"/>
      <c r="N142" s="78"/>
      <c r="O142" s="78"/>
      <c r="P142" s="78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</row>
    <row r="143" spans="12:55" ht="12.75">
      <c r="L143" s="78"/>
      <c r="M143" s="78"/>
      <c r="N143" s="78"/>
      <c r="O143" s="78"/>
      <c r="P143" s="78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</row>
    <row r="144" spans="12:55" ht="12.75">
      <c r="L144" s="78"/>
      <c r="M144" s="78"/>
      <c r="N144" s="78"/>
      <c r="O144" s="78"/>
      <c r="P144" s="78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</row>
    <row r="145" spans="12:55" ht="12.75">
      <c r="L145" s="78"/>
      <c r="M145" s="78"/>
      <c r="N145" s="78"/>
      <c r="O145" s="78"/>
      <c r="P145" s="78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</row>
    <row r="146" spans="12:55" ht="12.75">
      <c r="L146" s="78"/>
      <c r="M146" s="78"/>
      <c r="N146" s="78"/>
      <c r="O146" s="78"/>
      <c r="P146" s="78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</row>
    <row r="147" spans="12:55" ht="12.75">
      <c r="L147" s="78"/>
      <c r="M147" s="78"/>
      <c r="N147" s="78"/>
      <c r="O147" s="78"/>
      <c r="P147" s="78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</row>
    <row r="148" spans="12:55" ht="12.75">
      <c r="L148" s="78"/>
      <c r="M148" s="78"/>
      <c r="N148" s="78"/>
      <c r="O148" s="78"/>
      <c r="P148" s="78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</row>
    <row r="149" spans="12:55" ht="12.75">
      <c r="L149" s="78"/>
      <c r="M149" s="78"/>
      <c r="N149" s="78"/>
      <c r="O149" s="78"/>
      <c r="P149" s="78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</row>
    <row r="150" spans="12:55" ht="12.75">
      <c r="L150" s="78"/>
      <c r="M150" s="78"/>
      <c r="N150" s="78"/>
      <c r="O150" s="78"/>
      <c r="P150" s="78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</row>
    <row r="151" spans="12:55" ht="12.75">
      <c r="L151" s="78"/>
      <c r="M151" s="78"/>
      <c r="N151" s="78"/>
      <c r="O151" s="78"/>
      <c r="P151" s="78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</row>
    <row r="152" spans="12:55" ht="12.75">
      <c r="L152" s="78"/>
      <c r="M152" s="78"/>
      <c r="N152" s="78"/>
      <c r="O152" s="78"/>
      <c r="P152" s="78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</row>
    <row r="153" spans="12:55" ht="12.75">
      <c r="L153" s="78"/>
      <c r="M153" s="78"/>
      <c r="N153" s="78"/>
      <c r="O153" s="78"/>
      <c r="P153" s="78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</row>
    <row r="154" spans="12:55" ht="12.75">
      <c r="L154" s="78"/>
      <c r="M154" s="78"/>
      <c r="N154" s="78"/>
      <c r="O154" s="78"/>
      <c r="P154" s="78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</row>
    <row r="155" spans="12:55" ht="12.75">
      <c r="L155" s="78"/>
      <c r="M155" s="78"/>
      <c r="N155" s="78"/>
      <c r="O155" s="78"/>
      <c r="P155" s="78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</row>
    <row r="156" spans="12:55" ht="12.75">
      <c r="L156" s="78"/>
      <c r="M156" s="78"/>
      <c r="N156" s="78"/>
      <c r="O156" s="78"/>
      <c r="P156" s="78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</row>
    <row r="157" spans="12:55" ht="12.75">
      <c r="L157" s="78"/>
      <c r="M157" s="78"/>
      <c r="N157" s="78"/>
      <c r="O157" s="78"/>
      <c r="P157" s="78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</row>
    <row r="158" spans="12:55" ht="12.75">
      <c r="L158" s="78"/>
      <c r="M158" s="78"/>
      <c r="N158" s="78"/>
      <c r="O158" s="78"/>
      <c r="P158" s="78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</row>
    <row r="159" spans="12:55" ht="12.75">
      <c r="L159" s="78"/>
      <c r="M159" s="78"/>
      <c r="N159" s="78"/>
      <c r="O159" s="78"/>
      <c r="P159" s="78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</row>
    <row r="160" spans="12:55" ht="12.75">
      <c r="L160" s="78"/>
      <c r="M160" s="78"/>
      <c r="N160" s="78"/>
      <c r="O160" s="78"/>
      <c r="P160" s="78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</row>
    <row r="161" spans="12:55" ht="12.75">
      <c r="L161" s="78"/>
      <c r="M161" s="78"/>
      <c r="N161" s="78"/>
      <c r="O161" s="78"/>
      <c r="P161" s="78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</row>
    <row r="162" spans="12:55" ht="12.75">
      <c r="L162" s="78"/>
      <c r="M162" s="78"/>
      <c r="N162" s="78"/>
      <c r="O162" s="78"/>
      <c r="P162" s="78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</row>
    <row r="163" spans="12:55" ht="12.75">
      <c r="L163" s="78"/>
      <c r="M163" s="78"/>
      <c r="N163" s="78"/>
      <c r="O163" s="78"/>
      <c r="P163" s="78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</row>
  </sheetData>
  <sheetProtection selectLockedCells="1" selectUnlockedCells="1"/>
  <autoFilter ref="A3:I84"/>
  <mergeCells count="5">
    <mergeCell ref="F87:G87"/>
    <mergeCell ref="F88:G88"/>
    <mergeCell ref="F90:G90"/>
    <mergeCell ref="F89:G89"/>
    <mergeCell ref="B87:D87"/>
  </mergeCells>
  <printOptions horizontalCentered="1"/>
  <pageMargins left="0.3937007874015748" right="0.3937007874015748" top="1.1811023622047245" bottom="0.31496062992125984" header="0.15748031496062992" footer="0"/>
  <pageSetup horizontalDpi="600" verticalDpi="600" orientation="landscape" paperSize="9" scale="89" r:id="rId1"/>
  <rowBreaks count="1" manualBreakCount="1">
    <brk id="1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145" zoomScaleSheetLayoutView="145" zoomScalePageLayoutView="0" workbookViewId="0" topLeftCell="A30">
      <selection activeCell="A12" sqref="A12:K12"/>
    </sheetView>
  </sheetViews>
  <sheetFormatPr defaultColWidth="9.140625" defaultRowHeight="15"/>
  <cols>
    <col min="1" max="1" width="5.00390625" style="163" customWidth="1"/>
    <col min="2" max="2" width="6.00390625" style="2" customWidth="1"/>
    <col min="3" max="3" width="5.140625" style="2" customWidth="1"/>
    <col min="4" max="4" width="11.00390625" style="2" customWidth="1"/>
    <col min="5" max="5" width="9.421875" style="2" customWidth="1"/>
    <col min="6" max="6" width="6.421875" style="2" customWidth="1"/>
    <col min="7" max="7" width="6.28125" style="2" customWidth="1"/>
    <col min="8" max="8" width="5.28125" style="2" customWidth="1"/>
    <col min="9" max="9" width="7.00390625" style="2" customWidth="1"/>
    <col min="10" max="10" width="14.7109375" style="2" customWidth="1"/>
    <col min="11" max="11" width="10.140625" style="2" customWidth="1"/>
    <col min="12" max="12" width="12.57421875" style="2" bestFit="1" customWidth="1"/>
    <col min="13" max="16384" width="9.140625" style="2" customWidth="1"/>
  </cols>
  <sheetData>
    <row r="1" spans="8:11" ht="96.75" customHeight="1" hidden="1">
      <c r="H1" s="195" t="s">
        <v>131</v>
      </c>
      <c r="I1" s="195"/>
      <c r="J1" s="195"/>
      <c r="K1" s="195"/>
    </row>
    <row r="2" ht="15" hidden="1">
      <c r="K2" s="169" t="s">
        <v>127</v>
      </c>
    </row>
    <row r="3" spans="1:11" ht="15" customHeight="1">
      <c r="A3" s="129"/>
      <c r="B3" s="130"/>
      <c r="C3" s="130"/>
      <c r="D3" s="220" t="s">
        <v>137</v>
      </c>
      <c r="E3" s="220"/>
      <c r="F3" s="221" t="s">
        <v>23</v>
      </c>
      <c r="G3" s="221"/>
      <c r="H3" s="221"/>
      <c r="I3" s="221"/>
      <c r="J3" s="131"/>
      <c r="K3" s="131"/>
    </row>
    <row r="4" spans="1:11" ht="19.5" customHeight="1">
      <c r="A4" s="129"/>
      <c r="B4" s="132"/>
      <c r="C4" s="132"/>
      <c r="D4" s="217" t="s">
        <v>125</v>
      </c>
      <c r="E4" s="218"/>
      <c r="F4" s="133"/>
      <c r="G4" s="133"/>
      <c r="H4" s="133"/>
      <c r="I4" s="131"/>
      <c r="J4" s="131"/>
      <c r="K4" s="131"/>
    </row>
    <row r="5" spans="1:11" ht="33" customHeight="1">
      <c r="A5" s="196" t="s">
        <v>120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33" customHeight="1">
      <c r="A6" s="219" t="s">
        <v>121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</row>
    <row r="7" spans="1:11" s="136" customFormat="1" ht="10.5" customHeight="1">
      <c r="A7" s="134"/>
      <c r="B7" s="135"/>
      <c r="C7" s="213" t="s">
        <v>45</v>
      </c>
      <c r="D7" s="213"/>
      <c r="E7" s="213"/>
      <c r="F7" s="213"/>
      <c r="G7" s="213"/>
      <c r="H7" s="213"/>
      <c r="I7" s="213"/>
      <c r="J7" s="213"/>
      <c r="K7" s="135"/>
    </row>
    <row r="8" spans="1:11" ht="35.25" customHeight="1">
      <c r="A8" s="219" t="s">
        <v>132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1:11" s="136" customFormat="1" ht="10.5" customHeight="1">
      <c r="A9" s="134"/>
      <c r="B9" s="135"/>
      <c r="C9" s="213" t="s">
        <v>110</v>
      </c>
      <c r="D9" s="213"/>
      <c r="E9" s="213"/>
      <c r="F9" s="213"/>
      <c r="G9" s="213"/>
      <c r="H9" s="213"/>
      <c r="I9" s="213"/>
      <c r="J9" s="213"/>
      <c r="K9" s="135"/>
    </row>
    <row r="10" spans="1:11" ht="15.75" customHeight="1">
      <c r="A10" s="219" t="s">
        <v>133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</row>
    <row r="11" spans="1:11" s="136" customFormat="1" ht="10.5" customHeight="1">
      <c r="A11" s="134"/>
      <c r="B11" s="135"/>
      <c r="C11" s="213" t="s">
        <v>47</v>
      </c>
      <c r="D11" s="213"/>
      <c r="E11" s="213"/>
      <c r="F11" s="213"/>
      <c r="G11" s="213"/>
      <c r="H11" s="213"/>
      <c r="I11" s="213"/>
      <c r="J11" s="213"/>
      <c r="K11" s="135"/>
    </row>
    <row r="12" spans="1:11" s="136" customFormat="1" ht="20.25" customHeight="1">
      <c r="A12" s="212" t="s">
        <v>135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 s="136" customFormat="1" ht="10.5" customHeight="1">
      <c r="A13" s="134"/>
      <c r="B13" s="135"/>
      <c r="C13" s="213" t="s">
        <v>90</v>
      </c>
      <c r="D13" s="213"/>
      <c r="E13" s="213"/>
      <c r="F13" s="213"/>
      <c r="G13" s="213"/>
      <c r="H13" s="213"/>
      <c r="I13" s="213"/>
      <c r="J13" s="213"/>
      <c r="K13" s="135"/>
    </row>
    <row r="14" spans="1:11" ht="29.25" customHeight="1">
      <c r="A14" s="219" t="s">
        <v>136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11" s="136" customFormat="1" ht="10.5" customHeight="1">
      <c r="A15" s="137"/>
      <c r="B15" s="135"/>
      <c r="C15" s="213" t="s">
        <v>111</v>
      </c>
      <c r="D15" s="213"/>
      <c r="E15" s="213"/>
      <c r="F15" s="213"/>
      <c r="G15" s="213"/>
      <c r="H15" s="213"/>
      <c r="I15" s="213"/>
      <c r="J15" s="213"/>
      <c r="K15" s="135"/>
    </row>
    <row r="16" spans="1:11" ht="11.25" customHeight="1">
      <c r="A16" s="138"/>
      <c r="B16" s="139"/>
      <c r="C16" s="139"/>
      <c r="D16" s="139"/>
      <c r="E16" s="139"/>
      <c r="F16" s="139"/>
      <c r="G16" s="139"/>
      <c r="H16" s="139"/>
      <c r="I16" s="222"/>
      <c r="J16" s="222"/>
      <c r="K16" s="222"/>
    </row>
    <row r="17" spans="1:11" s="11" customFormat="1" ht="24">
      <c r="A17" s="223" t="s">
        <v>24</v>
      </c>
      <c r="B17" s="223"/>
      <c r="C17" s="223"/>
      <c r="D17" s="223"/>
      <c r="E17" s="223"/>
      <c r="F17" s="223"/>
      <c r="G17" s="223"/>
      <c r="H17" s="223"/>
      <c r="I17" s="10" t="s">
        <v>25</v>
      </c>
      <c r="J17" s="9" t="s">
        <v>5</v>
      </c>
      <c r="K17" s="10" t="s">
        <v>26</v>
      </c>
    </row>
    <row r="18" spans="1:11" s="1" customFormat="1" ht="12.75">
      <c r="A18" s="214">
        <v>1</v>
      </c>
      <c r="B18" s="214"/>
      <c r="C18" s="214"/>
      <c r="D18" s="214"/>
      <c r="E18" s="214"/>
      <c r="F18" s="214"/>
      <c r="G18" s="214"/>
      <c r="H18" s="214"/>
      <c r="I18" s="15">
        <v>2</v>
      </c>
      <c r="J18" s="15">
        <v>3</v>
      </c>
      <c r="K18" s="15">
        <v>4</v>
      </c>
    </row>
    <row r="19" spans="1:11" s="6" customFormat="1" ht="15" customHeight="1">
      <c r="A19" s="140">
        <v>1</v>
      </c>
      <c r="B19" s="215" t="s">
        <v>27</v>
      </c>
      <c r="C19" s="215"/>
      <c r="D19" s="215"/>
      <c r="E19" s="215"/>
      <c r="F19" s="215"/>
      <c r="G19" s="215"/>
      <c r="H19" s="215"/>
      <c r="I19" s="141">
        <v>10</v>
      </c>
      <c r="J19" s="142">
        <v>14865102</v>
      </c>
      <c r="K19" s="143"/>
    </row>
    <row r="20" spans="1:11" s="6" customFormat="1" ht="12.75">
      <c r="A20" s="144"/>
      <c r="B20" s="145" t="s">
        <v>28</v>
      </c>
      <c r="C20" s="145"/>
      <c r="D20" s="145"/>
      <c r="E20" s="145"/>
      <c r="F20" s="145"/>
      <c r="G20" s="145"/>
      <c r="H20" s="146"/>
      <c r="I20" s="18"/>
      <c r="J20" s="18"/>
      <c r="K20" s="18"/>
    </row>
    <row r="21" spans="1:11" s="6" customFormat="1" ht="31.5" customHeight="1">
      <c r="A21" s="147" t="s">
        <v>49</v>
      </c>
      <c r="B21" s="216" t="s">
        <v>78</v>
      </c>
      <c r="C21" s="216"/>
      <c r="D21" s="216"/>
      <c r="E21" s="216"/>
      <c r="F21" s="216"/>
      <c r="G21" s="216"/>
      <c r="H21" s="216"/>
      <c r="I21" s="15">
        <v>20</v>
      </c>
      <c r="J21" s="148">
        <v>14865102</v>
      </c>
      <c r="K21" s="149"/>
    </row>
    <row r="22" spans="1:11" s="6" customFormat="1" ht="12.75">
      <c r="A22" s="150"/>
      <c r="B22" s="83" t="s">
        <v>29</v>
      </c>
      <c r="C22" s="83"/>
      <c r="D22" s="83"/>
      <c r="E22" s="83"/>
      <c r="F22" s="83"/>
      <c r="G22" s="83"/>
      <c r="H22" s="151"/>
      <c r="I22" s="18"/>
      <c r="J22" s="18"/>
      <c r="K22" s="17"/>
    </row>
    <row r="23" spans="1:11" s="6" customFormat="1" ht="27.75" customHeight="1">
      <c r="A23" s="147" t="s">
        <v>50</v>
      </c>
      <c r="B23" s="216" t="s">
        <v>91</v>
      </c>
      <c r="C23" s="216"/>
      <c r="D23" s="216"/>
      <c r="E23" s="216"/>
      <c r="F23" s="216"/>
      <c r="G23" s="216"/>
      <c r="H23" s="216"/>
      <c r="I23" s="15">
        <v>30</v>
      </c>
      <c r="J23" s="148">
        <v>14865102</v>
      </c>
      <c r="K23" s="149"/>
    </row>
    <row r="24" spans="1:11" s="6" customFormat="1" ht="29.25" customHeight="1">
      <c r="A24" s="147" t="s">
        <v>51</v>
      </c>
      <c r="B24" s="216" t="s">
        <v>48</v>
      </c>
      <c r="C24" s="216"/>
      <c r="D24" s="216"/>
      <c r="E24" s="216"/>
      <c r="F24" s="216"/>
      <c r="G24" s="216"/>
      <c r="H24" s="216"/>
      <c r="I24" s="15">
        <v>40</v>
      </c>
      <c r="J24" s="148">
        <v>0</v>
      </c>
      <c r="K24" s="149"/>
    </row>
    <row r="25" spans="1:11" s="6" customFormat="1" ht="15.75" customHeight="1">
      <c r="A25" s="147" t="s">
        <v>52</v>
      </c>
      <c r="B25" s="216" t="s">
        <v>30</v>
      </c>
      <c r="C25" s="216"/>
      <c r="D25" s="216"/>
      <c r="E25" s="216"/>
      <c r="F25" s="216"/>
      <c r="G25" s="216"/>
      <c r="H25" s="216"/>
      <c r="I25" s="15">
        <v>50</v>
      </c>
      <c r="J25" s="148">
        <v>0</v>
      </c>
      <c r="K25" s="149"/>
    </row>
    <row r="26" spans="1:11" s="6" customFormat="1" ht="15.75" customHeight="1">
      <c r="A26" s="147" t="s">
        <v>53</v>
      </c>
      <c r="B26" s="216" t="s">
        <v>31</v>
      </c>
      <c r="C26" s="216"/>
      <c r="D26" s="216"/>
      <c r="E26" s="216"/>
      <c r="F26" s="216"/>
      <c r="G26" s="216"/>
      <c r="H26" s="216"/>
      <c r="I26" s="15">
        <v>60</v>
      </c>
      <c r="J26" s="148">
        <v>0</v>
      </c>
      <c r="K26" s="149"/>
    </row>
    <row r="27" spans="1:11" s="6" customFormat="1" ht="44.25" customHeight="1">
      <c r="A27" s="147" t="s">
        <v>54</v>
      </c>
      <c r="B27" s="216" t="s">
        <v>108</v>
      </c>
      <c r="C27" s="216"/>
      <c r="D27" s="216"/>
      <c r="E27" s="216"/>
      <c r="F27" s="216"/>
      <c r="G27" s="216"/>
      <c r="H27" s="216"/>
      <c r="I27" s="15">
        <v>70</v>
      </c>
      <c r="J27" s="148">
        <v>0</v>
      </c>
      <c r="K27" s="152"/>
    </row>
    <row r="28" spans="1:11" s="6" customFormat="1" ht="12.75">
      <c r="A28" s="150"/>
      <c r="B28" s="83" t="s">
        <v>29</v>
      </c>
      <c r="C28" s="83"/>
      <c r="D28" s="83"/>
      <c r="E28" s="83"/>
      <c r="F28" s="83"/>
      <c r="G28" s="83"/>
      <c r="H28" s="151"/>
      <c r="I28" s="18"/>
      <c r="J28" s="164"/>
      <c r="K28" s="18"/>
    </row>
    <row r="29" spans="1:11" s="6" customFormat="1" ht="41.25" customHeight="1">
      <c r="A29" s="147" t="s">
        <v>55</v>
      </c>
      <c r="B29" s="216" t="s">
        <v>122</v>
      </c>
      <c r="C29" s="216"/>
      <c r="D29" s="216"/>
      <c r="E29" s="216"/>
      <c r="F29" s="216"/>
      <c r="G29" s="216"/>
      <c r="H29" s="216"/>
      <c r="I29" s="15">
        <v>80</v>
      </c>
      <c r="J29" s="148">
        <v>0</v>
      </c>
      <c r="K29" s="152"/>
    </row>
    <row r="30" spans="1:11" s="6" customFormat="1" ht="15.75" customHeight="1">
      <c r="A30" s="147" t="s">
        <v>56</v>
      </c>
      <c r="B30" s="216" t="s">
        <v>32</v>
      </c>
      <c r="C30" s="216"/>
      <c r="D30" s="216"/>
      <c r="E30" s="216"/>
      <c r="F30" s="216"/>
      <c r="G30" s="216"/>
      <c r="H30" s="216"/>
      <c r="I30" s="15">
        <v>90</v>
      </c>
      <c r="J30" s="148">
        <v>0</v>
      </c>
      <c r="K30" s="152"/>
    </row>
    <row r="31" spans="1:11" s="6" customFormat="1" ht="15.75" customHeight="1">
      <c r="A31" s="147" t="s">
        <v>57</v>
      </c>
      <c r="B31" s="216" t="s">
        <v>33</v>
      </c>
      <c r="C31" s="216"/>
      <c r="D31" s="216"/>
      <c r="E31" s="216"/>
      <c r="F31" s="216"/>
      <c r="G31" s="216"/>
      <c r="H31" s="216"/>
      <c r="I31" s="15">
        <v>100</v>
      </c>
      <c r="J31" s="148">
        <v>0</v>
      </c>
      <c r="K31" s="152"/>
    </row>
    <row r="32" spans="1:11" s="6" customFormat="1" ht="30" customHeight="1">
      <c r="A32" s="153" t="s">
        <v>58</v>
      </c>
      <c r="B32" s="215" t="s">
        <v>34</v>
      </c>
      <c r="C32" s="215"/>
      <c r="D32" s="215"/>
      <c r="E32" s="215"/>
      <c r="F32" s="215"/>
      <c r="G32" s="215"/>
      <c r="H32" s="215"/>
      <c r="I32" s="141">
        <v>110</v>
      </c>
      <c r="J32" s="142">
        <f>J40</f>
        <v>16800</v>
      </c>
      <c r="K32" s="143"/>
    </row>
    <row r="33" spans="1:11" s="6" customFormat="1" ht="12.75">
      <c r="A33" s="150"/>
      <c r="B33" s="83" t="s">
        <v>28</v>
      </c>
      <c r="C33" s="83"/>
      <c r="D33" s="83"/>
      <c r="E33" s="83"/>
      <c r="F33" s="83"/>
      <c r="G33" s="83"/>
      <c r="H33" s="151"/>
      <c r="I33" s="18"/>
      <c r="J33" s="18"/>
      <c r="K33" s="18"/>
    </row>
    <row r="34" spans="1:11" s="6" customFormat="1" ht="15.75" customHeight="1">
      <c r="A34" s="147" t="s">
        <v>59</v>
      </c>
      <c r="B34" s="216" t="s">
        <v>94</v>
      </c>
      <c r="C34" s="216"/>
      <c r="D34" s="216"/>
      <c r="E34" s="216"/>
      <c r="F34" s="216"/>
      <c r="G34" s="216"/>
      <c r="H34" s="216"/>
      <c r="I34" s="15">
        <v>120</v>
      </c>
      <c r="J34" s="148">
        <v>0</v>
      </c>
      <c r="K34" s="152"/>
    </row>
    <row r="35" spans="1:11" s="6" customFormat="1" ht="27.75" customHeight="1">
      <c r="A35" s="147" t="s">
        <v>60</v>
      </c>
      <c r="B35" s="216" t="s">
        <v>81</v>
      </c>
      <c r="C35" s="216"/>
      <c r="D35" s="216"/>
      <c r="E35" s="216"/>
      <c r="F35" s="216"/>
      <c r="G35" s="216"/>
      <c r="H35" s="216"/>
      <c r="I35" s="15">
        <v>130</v>
      </c>
      <c r="J35" s="148">
        <v>0</v>
      </c>
      <c r="K35" s="152"/>
    </row>
    <row r="36" spans="1:11" s="6" customFormat="1" ht="12.75">
      <c r="A36" s="154"/>
      <c r="B36" s="83" t="s">
        <v>29</v>
      </c>
      <c r="C36" s="83"/>
      <c r="D36" s="83"/>
      <c r="E36" s="83"/>
      <c r="F36" s="83"/>
      <c r="G36" s="83"/>
      <c r="H36" s="151"/>
      <c r="I36" s="18"/>
      <c r="J36" s="18"/>
      <c r="K36" s="18"/>
    </row>
    <row r="37" spans="1:11" s="6" customFormat="1" ht="42" customHeight="1">
      <c r="A37" s="147" t="s">
        <v>61</v>
      </c>
      <c r="B37" s="216" t="s">
        <v>79</v>
      </c>
      <c r="C37" s="216"/>
      <c r="D37" s="216"/>
      <c r="E37" s="216"/>
      <c r="F37" s="216"/>
      <c r="G37" s="216"/>
      <c r="H37" s="216"/>
      <c r="I37" s="15">
        <v>140</v>
      </c>
      <c r="J37" s="148">
        <v>0</v>
      </c>
      <c r="K37" s="152"/>
    </row>
    <row r="38" spans="1:11" s="6" customFormat="1" ht="41.25" customHeight="1">
      <c r="A38" s="147" t="s">
        <v>62</v>
      </c>
      <c r="B38" s="216" t="s">
        <v>35</v>
      </c>
      <c r="C38" s="216"/>
      <c r="D38" s="216"/>
      <c r="E38" s="216"/>
      <c r="F38" s="216"/>
      <c r="G38" s="216"/>
      <c r="H38" s="216"/>
      <c r="I38" s="15">
        <v>150</v>
      </c>
      <c r="J38" s="148">
        <v>0</v>
      </c>
      <c r="K38" s="152"/>
    </row>
    <row r="39" spans="1:11" s="6" customFormat="1" ht="16.5" customHeight="1">
      <c r="A39" s="147" t="s">
        <v>63</v>
      </c>
      <c r="B39" s="216" t="s">
        <v>36</v>
      </c>
      <c r="C39" s="216"/>
      <c r="D39" s="216"/>
      <c r="E39" s="216"/>
      <c r="F39" s="216"/>
      <c r="G39" s="216"/>
      <c r="H39" s="216"/>
      <c r="I39" s="15">
        <v>160</v>
      </c>
      <c r="J39" s="148">
        <v>0</v>
      </c>
      <c r="K39" s="152"/>
    </row>
    <row r="40" spans="1:11" s="6" customFormat="1" ht="28.5" customHeight="1">
      <c r="A40" s="147" t="s">
        <v>64</v>
      </c>
      <c r="B40" s="216" t="s">
        <v>0</v>
      </c>
      <c r="C40" s="216"/>
      <c r="D40" s="216"/>
      <c r="E40" s="216"/>
      <c r="F40" s="216"/>
      <c r="G40" s="216"/>
      <c r="H40" s="216"/>
      <c r="I40" s="15">
        <v>170</v>
      </c>
      <c r="J40" s="148">
        <v>16800</v>
      </c>
      <c r="K40" s="152"/>
    </row>
    <row r="41" spans="1:11" s="6" customFormat="1" ht="15" customHeight="1">
      <c r="A41" s="153" t="s">
        <v>65</v>
      </c>
      <c r="B41" s="215" t="s">
        <v>37</v>
      </c>
      <c r="C41" s="215"/>
      <c r="D41" s="215"/>
      <c r="E41" s="215"/>
      <c r="F41" s="215"/>
      <c r="G41" s="215"/>
      <c r="H41" s="215"/>
      <c r="I41" s="141">
        <v>180</v>
      </c>
      <c r="J41" s="142">
        <f>J48+J49+J51+J46</f>
        <v>14848302</v>
      </c>
      <c r="K41" s="155"/>
    </row>
    <row r="42" spans="1:11" s="6" customFormat="1" ht="12.75">
      <c r="A42" s="154"/>
      <c r="B42" s="83" t="s">
        <v>28</v>
      </c>
      <c r="C42" s="83"/>
      <c r="D42" s="83"/>
      <c r="E42" s="83"/>
      <c r="F42" s="83"/>
      <c r="G42" s="83"/>
      <c r="H42" s="151"/>
      <c r="I42" s="18"/>
      <c r="J42" s="18"/>
      <c r="K42" s="17"/>
    </row>
    <row r="43" spans="1:11" s="6" customFormat="1" ht="16.5" customHeight="1">
      <c r="A43" s="147" t="s">
        <v>66</v>
      </c>
      <c r="B43" s="216" t="s">
        <v>95</v>
      </c>
      <c r="C43" s="216"/>
      <c r="D43" s="216"/>
      <c r="E43" s="216"/>
      <c r="F43" s="216"/>
      <c r="G43" s="216"/>
      <c r="H43" s="216"/>
      <c r="I43" s="15">
        <v>190</v>
      </c>
      <c r="J43" s="148">
        <v>0</v>
      </c>
      <c r="K43" s="149"/>
    </row>
    <row r="44" spans="1:11" s="6" customFormat="1" ht="28.5" customHeight="1">
      <c r="A44" s="147" t="s">
        <v>67</v>
      </c>
      <c r="B44" s="216" t="s">
        <v>96</v>
      </c>
      <c r="C44" s="216"/>
      <c r="D44" s="216"/>
      <c r="E44" s="216"/>
      <c r="F44" s="216"/>
      <c r="G44" s="216"/>
      <c r="H44" s="216"/>
      <c r="I44" s="15">
        <v>200</v>
      </c>
      <c r="J44" s="148">
        <v>0</v>
      </c>
      <c r="K44" s="149"/>
    </row>
    <row r="45" spans="1:12" s="6" customFormat="1" ht="26.25" customHeight="1">
      <c r="A45" s="147" t="s">
        <v>68</v>
      </c>
      <c r="B45" s="216" t="s">
        <v>38</v>
      </c>
      <c r="C45" s="216"/>
      <c r="D45" s="216"/>
      <c r="E45" s="216"/>
      <c r="F45" s="216"/>
      <c r="G45" s="216"/>
      <c r="H45" s="216"/>
      <c r="I45" s="15">
        <v>210</v>
      </c>
      <c r="J45" s="148">
        <v>0</v>
      </c>
      <c r="K45" s="149"/>
      <c r="L45" s="81"/>
    </row>
    <row r="46" spans="1:11" s="6" customFormat="1" ht="29.25" customHeight="1">
      <c r="A46" s="147" t="s">
        <v>69</v>
      </c>
      <c r="B46" s="216" t="s">
        <v>80</v>
      </c>
      <c r="C46" s="216"/>
      <c r="D46" s="216"/>
      <c r="E46" s="216"/>
      <c r="F46" s="216"/>
      <c r="G46" s="216"/>
      <c r="H46" s="216"/>
      <c r="I46" s="15">
        <v>220</v>
      </c>
      <c r="J46" s="148">
        <v>90000</v>
      </c>
      <c r="K46" s="149"/>
    </row>
    <row r="47" spans="1:11" s="6" customFormat="1" ht="15" customHeight="1">
      <c r="A47" s="147" t="s">
        <v>70</v>
      </c>
      <c r="B47" s="216" t="s">
        <v>39</v>
      </c>
      <c r="C47" s="216"/>
      <c r="D47" s="216"/>
      <c r="E47" s="216"/>
      <c r="F47" s="216"/>
      <c r="G47" s="216"/>
      <c r="H47" s="216"/>
      <c r="I47" s="15">
        <v>230</v>
      </c>
      <c r="J47" s="148">
        <v>0</v>
      </c>
      <c r="K47" s="149"/>
    </row>
    <row r="48" spans="1:11" s="6" customFormat="1" ht="29.25" customHeight="1">
      <c r="A48" s="147" t="s">
        <v>71</v>
      </c>
      <c r="B48" s="216" t="s">
        <v>97</v>
      </c>
      <c r="C48" s="216"/>
      <c r="D48" s="216"/>
      <c r="E48" s="216"/>
      <c r="F48" s="216"/>
      <c r="G48" s="216"/>
      <c r="H48" s="216"/>
      <c r="I48" s="15">
        <v>240</v>
      </c>
      <c r="J48" s="148">
        <f>4333742-J40</f>
        <v>4316942</v>
      </c>
      <c r="K48" s="149"/>
    </row>
    <row r="49" spans="1:11" s="6" customFormat="1" ht="15" customHeight="1">
      <c r="A49" s="147" t="s">
        <v>72</v>
      </c>
      <c r="B49" s="216" t="s">
        <v>40</v>
      </c>
      <c r="C49" s="216"/>
      <c r="D49" s="216"/>
      <c r="E49" s="216"/>
      <c r="F49" s="216"/>
      <c r="G49" s="216"/>
      <c r="H49" s="216"/>
      <c r="I49" s="15">
        <v>250</v>
      </c>
      <c r="J49" s="148">
        <v>3599500</v>
      </c>
      <c r="K49" s="149"/>
    </row>
    <row r="50" spans="1:11" s="6" customFormat="1" ht="33.75" customHeight="1">
      <c r="A50" s="147" t="s">
        <v>73</v>
      </c>
      <c r="B50" s="216" t="s">
        <v>104</v>
      </c>
      <c r="C50" s="216"/>
      <c r="D50" s="216"/>
      <c r="E50" s="216"/>
      <c r="F50" s="216"/>
      <c r="G50" s="216"/>
      <c r="H50" s="216"/>
      <c r="I50" s="15">
        <v>260</v>
      </c>
      <c r="J50" s="148">
        <v>0</v>
      </c>
      <c r="K50" s="149"/>
    </row>
    <row r="51" spans="1:11" s="6" customFormat="1" ht="49.5" customHeight="1">
      <c r="A51" s="147" t="s">
        <v>74</v>
      </c>
      <c r="B51" s="216" t="s">
        <v>123</v>
      </c>
      <c r="C51" s="216"/>
      <c r="D51" s="216"/>
      <c r="E51" s="216"/>
      <c r="F51" s="216"/>
      <c r="G51" s="216"/>
      <c r="H51" s="216"/>
      <c r="I51" s="15">
        <v>270</v>
      </c>
      <c r="J51" s="148">
        <v>6841860</v>
      </c>
      <c r="K51" s="149"/>
    </row>
    <row r="52" spans="1:11" s="6" customFormat="1" ht="27.75" customHeight="1">
      <c r="A52" s="147" t="s">
        <v>75</v>
      </c>
      <c r="B52" s="216" t="s">
        <v>41</v>
      </c>
      <c r="C52" s="216"/>
      <c r="D52" s="216"/>
      <c r="E52" s="216"/>
      <c r="F52" s="216"/>
      <c r="G52" s="216"/>
      <c r="H52" s="216"/>
      <c r="I52" s="15">
        <v>280</v>
      </c>
      <c r="J52" s="148">
        <v>0</v>
      </c>
      <c r="K52" s="149"/>
    </row>
    <row r="53" spans="1:11" s="6" customFormat="1" ht="45.75" customHeight="1">
      <c r="A53" s="153" t="s">
        <v>76</v>
      </c>
      <c r="B53" s="215" t="s">
        <v>103</v>
      </c>
      <c r="C53" s="215"/>
      <c r="D53" s="215"/>
      <c r="E53" s="215"/>
      <c r="F53" s="215"/>
      <c r="G53" s="215"/>
      <c r="H53" s="215"/>
      <c r="I53" s="141">
        <v>290</v>
      </c>
      <c r="J53" s="142">
        <v>0</v>
      </c>
      <c r="K53" s="143"/>
    </row>
    <row r="54" spans="1:11" s="6" customFormat="1" ht="44.25" customHeight="1">
      <c r="A54" s="153" t="s">
        <v>77</v>
      </c>
      <c r="B54" s="215" t="s">
        <v>109</v>
      </c>
      <c r="C54" s="215"/>
      <c r="D54" s="215"/>
      <c r="E54" s="215"/>
      <c r="F54" s="215"/>
      <c r="G54" s="215"/>
      <c r="H54" s="215"/>
      <c r="I54" s="141">
        <v>300</v>
      </c>
      <c r="J54" s="142">
        <v>0</v>
      </c>
      <c r="K54" s="143"/>
    </row>
    <row r="55" spans="1:11" s="1" customFormat="1" ht="6" customHeight="1" hidden="1">
      <c r="A55" s="82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1" customFormat="1" ht="44.25" customHeight="1" hidden="1">
      <c r="A56" s="224" t="s">
        <v>124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</row>
    <row r="57" spans="1:11" s="1" customFormat="1" ht="6.75" customHeight="1" hidden="1">
      <c r="A57" s="82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160" customFormat="1" ht="52.5" customHeight="1" hidden="1">
      <c r="A58" s="156"/>
      <c r="B58" s="226" t="s">
        <v>98</v>
      </c>
      <c r="C58" s="226"/>
      <c r="D58" s="226"/>
      <c r="E58" s="226"/>
      <c r="F58" s="157"/>
      <c r="G58" s="158"/>
      <c r="H58" s="225"/>
      <c r="I58" s="225"/>
      <c r="J58" s="225"/>
      <c r="K58" s="159"/>
    </row>
    <row r="59" spans="1:11" s="136" customFormat="1" ht="11.25" customHeight="1" hidden="1">
      <c r="A59" s="137"/>
      <c r="C59" s="131"/>
      <c r="D59" s="131"/>
      <c r="E59" s="131"/>
      <c r="F59" s="177" t="s">
        <v>99</v>
      </c>
      <c r="G59" s="131"/>
      <c r="H59" s="218" t="s">
        <v>100</v>
      </c>
      <c r="I59" s="218"/>
      <c r="J59" s="218"/>
      <c r="K59" s="133"/>
    </row>
    <row r="60" spans="1:11" ht="15" hidden="1">
      <c r="A60" s="129"/>
      <c r="B60" s="161"/>
      <c r="C60" s="161"/>
      <c r="D60" s="161"/>
      <c r="E60" s="161"/>
      <c r="F60" s="161"/>
      <c r="G60" s="161"/>
      <c r="H60" s="227">
        <v>45198</v>
      </c>
      <c r="I60" s="228"/>
      <c r="J60" s="228"/>
      <c r="K60" s="162"/>
    </row>
    <row r="61" spans="1:11" ht="15" hidden="1">
      <c r="A61" s="129"/>
      <c r="B61" s="161"/>
      <c r="C61" s="161"/>
      <c r="D61" s="161"/>
      <c r="E61" s="161"/>
      <c r="F61" s="161"/>
      <c r="G61" s="161"/>
      <c r="H61" s="218" t="s">
        <v>101</v>
      </c>
      <c r="I61" s="218"/>
      <c r="J61" s="218"/>
      <c r="K61" s="162"/>
    </row>
    <row r="62" spans="1:13" s="172" customFormat="1" ht="10.5" hidden="1">
      <c r="A62" s="170" t="s">
        <v>92</v>
      </c>
      <c r="B62" s="211" t="s">
        <v>42</v>
      </c>
      <c r="C62" s="211"/>
      <c r="D62" s="211"/>
      <c r="E62" s="211"/>
      <c r="F62" s="211"/>
      <c r="G62" s="211"/>
      <c r="H62" s="211"/>
      <c r="I62" s="211"/>
      <c r="J62" s="211"/>
      <c r="K62" s="211"/>
      <c r="L62" s="171"/>
      <c r="M62" s="171"/>
    </row>
    <row r="63" spans="1:13" s="172" customFormat="1" ht="10.5" hidden="1">
      <c r="A63" s="173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171"/>
      <c r="M63" s="171"/>
    </row>
    <row r="64" spans="1:11" s="172" customFormat="1" ht="10.5" hidden="1">
      <c r="A64" s="174" t="s">
        <v>93</v>
      </c>
      <c r="B64" s="209" t="s">
        <v>43</v>
      </c>
      <c r="C64" s="209"/>
      <c r="D64" s="209"/>
      <c r="E64" s="209"/>
      <c r="F64" s="209"/>
      <c r="G64" s="209"/>
      <c r="H64" s="209"/>
      <c r="I64" s="209"/>
      <c r="J64" s="209"/>
      <c r="K64" s="209"/>
    </row>
    <row r="65" spans="1:11" s="172" customFormat="1" ht="10.5" hidden="1">
      <c r="A65" s="175"/>
      <c r="B65" s="209"/>
      <c r="C65" s="209"/>
      <c r="D65" s="209"/>
      <c r="E65" s="209"/>
      <c r="F65" s="209"/>
      <c r="G65" s="209"/>
      <c r="H65" s="209"/>
      <c r="I65" s="209"/>
      <c r="J65" s="209"/>
      <c r="K65" s="209"/>
    </row>
    <row r="66" spans="1:11" s="172" customFormat="1" ht="10.5" hidden="1">
      <c r="A66" s="175"/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11" s="172" customFormat="1" ht="10.5" hidden="1">
      <c r="A67" s="175"/>
      <c r="B67" s="209"/>
      <c r="C67" s="209"/>
      <c r="D67" s="209"/>
      <c r="E67" s="209"/>
      <c r="F67" s="209"/>
      <c r="G67" s="209"/>
      <c r="H67" s="209"/>
      <c r="I67" s="209"/>
      <c r="J67" s="209"/>
      <c r="K67" s="209"/>
    </row>
    <row r="68" spans="1:11" s="172" customFormat="1" ht="10.5" hidden="1">
      <c r="A68" s="175"/>
      <c r="B68" s="209"/>
      <c r="C68" s="209"/>
      <c r="D68" s="209"/>
      <c r="E68" s="209"/>
      <c r="F68" s="209"/>
      <c r="G68" s="209"/>
      <c r="H68" s="209"/>
      <c r="I68" s="209"/>
      <c r="J68" s="209"/>
      <c r="K68" s="209"/>
    </row>
    <row r="69" spans="1:11" s="172" customFormat="1" ht="10.5" hidden="1">
      <c r="A69" s="175"/>
      <c r="B69" s="209"/>
      <c r="C69" s="209"/>
      <c r="D69" s="209"/>
      <c r="E69" s="209"/>
      <c r="F69" s="209"/>
      <c r="G69" s="209"/>
      <c r="H69" s="209"/>
      <c r="I69" s="209"/>
      <c r="J69" s="209"/>
      <c r="K69" s="209"/>
    </row>
    <row r="70" spans="1:11" s="136" customFormat="1" ht="10.5" hidden="1">
      <c r="A70" s="176" t="s">
        <v>102</v>
      </c>
      <c r="B70" s="210" t="s">
        <v>44</v>
      </c>
      <c r="C70" s="210"/>
      <c r="D70" s="210"/>
      <c r="E70" s="210"/>
      <c r="F70" s="210"/>
      <c r="G70" s="210"/>
      <c r="H70" s="210"/>
      <c r="I70" s="210"/>
      <c r="J70" s="210"/>
      <c r="K70" s="210"/>
    </row>
    <row r="71" spans="1:11" s="136" customFormat="1" ht="10.5" hidden="1">
      <c r="A71" s="176" t="s">
        <v>118</v>
      </c>
      <c r="B71" s="208" t="s">
        <v>126</v>
      </c>
      <c r="C71" s="208"/>
      <c r="D71" s="208"/>
      <c r="E71" s="208"/>
      <c r="F71" s="208"/>
      <c r="G71" s="208"/>
      <c r="H71" s="208"/>
      <c r="I71" s="208"/>
      <c r="J71" s="208"/>
      <c r="K71" s="208"/>
    </row>
    <row r="72" ht="15">
      <c r="B72" s="1"/>
    </row>
  </sheetData>
  <sheetProtection selectLockedCells="1" selectUnlockedCells="1"/>
  <mergeCells count="58">
    <mergeCell ref="H1:K1"/>
    <mergeCell ref="H58:J58"/>
    <mergeCell ref="H59:J59"/>
    <mergeCell ref="B58:E58"/>
    <mergeCell ref="H60:J60"/>
    <mergeCell ref="H61:J61"/>
    <mergeCell ref="B39:H39"/>
    <mergeCell ref="B45:H45"/>
    <mergeCell ref="B46:H46"/>
    <mergeCell ref="B54:H54"/>
    <mergeCell ref="A56:K56"/>
    <mergeCell ref="B49:H49"/>
    <mergeCell ref="B50:H50"/>
    <mergeCell ref="B51:H51"/>
    <mergeCell ref="B52:H52"/>
    <mergeCell ref="B53:H53"/>
    <mergeCell ref="B47:H47"/>
    <mergeCell ref="B40:H40"/>
    <mergeCell ref="B41:H41"/>
    <mergeCell ref="B32:H32"/>
    <mergeCell ref="B48:H48"/>
    <mergeCell ref="B35:H35"/>
    <mergeCell ref="B37:H37"/>
    <mergeCell ref="B43:H43"/>
    <mergeCell ref="B44:H44"/>
    <mergeCell ref="B38:H38"/>
    <mergeCell ref="B30:H30"/>
    <mergeCell ref="B31:H31"/>
    <mergeCell ref="B34:H34"/>
    <mergeCell ref="B26:H26"/>
    <mergeCell ref="B27:H27"/>
    <mergeCell ref="B29:H29"/>
    <mergeCell ref="D3:E3"/>
    <mergeCell ref="F3:I3"/>
    <mergeCell ref="B24:H24"/>
    <mergeCell ref="B25:H25"/>
    <mergeCell ref="A8:K8"/>
    <mergeCell ref="C9:J9"/>
    <mergeCell ref="A14:K14"/>
    <mergeCell ref="C15:J15"/>
    <mergeCell ref="I16:K16"/>
    <mergeCell ref="A17:H17"/>
    <mergeCell ref="D4:E4"/>
    <mergeCell ref="A5:K5"/>
    <mergeCell ref="A6:K6"/>
    <mergeCell ref="C7:J7"/>
    <mergeCell ref="A10:K10"/>
    <mergeCell ref="C11:J11"/>
    <mergeCell ref="B71:K71"/>
    <mergeCell ref="B64:K69"/>
    <mergeCell ref="B70:K70"/>
    <mergeCell ref="B62:K63"/>
    <mergeCell ref="A12:K12"/>
    <mergeCell ref="C13:J13"/>
    <mergeCell ref="A18:H18"/>
    <mergeCell ref="B19:H19"/>
    <mergeCell ref="B21:H21"/>
    <mergeCell ref="B23:H23"/>
  </mergeCells>
  <printOptions/>
  <pageMargins left="1.1811023622047245" right="0.2755905511811024" top="0.7480314960629921" bottom="0.35433070866141736" header="0.5118110236220472" footer="0.5118110236220472"/>
  <pageSetup horizontalDpi="600" verticalDpi="600" orientation="portrait" paperSize="9" scale="96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pressa33</dc:creator>
  <cp:keywords/>
  <dc:description/>
  <cp:lastModifiedBy>Egrul</cp:lastModifiedBy>
  <cp:lastPrinted>2023-10-05T11:04:30Z</cp:lastPrinted>
  <dcterms:created xsi:type="dcterms:W3CDTF">2022-06-21T06:26:09Z</dcterms:created>
  <dcterms:modified xsi:type="dcterms:W3CDTF">2023-10-05T11:04:31Z</dcterms:modified>
  <cp:category/>
  <cp:version/>
  <cp:contentType/>
  <cp:contentStatus/>
</cp:coreProperties>
</file>