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722" activeTab="4"/>
  </bookViews>
  <sheets>
    <sheet name="I Поступление в фонд" sheetId="1" r:id="rId1"/>
    <sheet name="II Возвращено в изб. фонд" sheetId="2" r:id="rId2"/>
    <sheet name="III Возврат|перечис-е в бюджет " sheetId="3" r:id="rId3"/>
    <sheet name="IV Израсходовано из изб. фонда" sheetId="4" r:id="rId4"/>
    <sheet name="Фин.отчет" sheetId="5" r:id="rId5"/>
  </sheets>
  <definedNames>
    <definedName name="_ftn1" localSheetId="0">'II Возвращено в изб. фонд'!#REF!</definedName>
    <definedName name="_ftn2" localSheetId="0">'II Возвращено в изб. фонд'!#REF!</definedName>
    <definedName name="_ftnref1" localSheetId="0">'I Поступление в фонд'!#REF!</definedName>
    <definedName name="_ftnref2" localSheetId="0">'II Возвращено в изб. фонд'!#REF!</definedName>
    <definedName name="_xlfn.SINGLE" hidden="1">#NAME?</definedName>
    <definedName name="_xlnm._FilterDatabase" localSheetId="0" hidden="1">'I Поступление в фонд'!$A$22:$F$30</definedName>
    <definedName name="_xlnm._FilterDatabase" localSheetId="2" hidden="1">'III Возврат|перечис-е в бюджет '!$A$4:$O$13</definedName>
    <definedName name="_xlnm._FilterDatabase" localSheetId="3" hidden="1">'IV Израсходовано из изб. фонда'!$A$4:$N$312</definedName>
    <definedName name="_xlnm.Print_Area" localSheetId="0">'I Поступление в фонд'!$A$1:$F$34</definedName>
    <definedName name="_xlnm.Print_Area" localSheetId="3">'IV Израсходовано из изб. фонда'!$A$1:$I$319</definedName>
    <definedName name="_xlnm.Print_Area" localSheetId="4">'Фин.отчет'!$A$1:$K$73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314" authorId="0">
      <text>
        <r>
          <rPr>
            <sz val="9"/>
            <rFont val="Tahoma"/>
            <family val="2"/>
          </rPr>
          <t>Ненужное - удалить</t>
        </r>
      </text>
    </comment>
  </commentList>
</comments>
</file>

<file path=xl/sharedStrings.xml><?xml version="1.0" encoding="utf-8"?>
<sst xmlns="http://schemas.openxmlformats.org/spreadsheetml/2006/main" count="2012" uniqueCount="985">
  <si>
    <t>Шифр строки финансового отчета</t>
  </si>
  <si>
    <t>Сумма, руб.</t>
  </si>
  <si>
    <t xml:space="preserve">    II. Возвращено денежных средств в избирательный фонд (в т.ч. ошибочно перечисленных, неиспользованных)**</t>
  </si>
  <si>
    <r>
      <t>**</t>
    </r>
    <r>
      <rPr>
        <sz val="9"/>
        <color indexed="8"/>
        <rFont val="Times New Roman"/>
        <family val="1"/>
      </rPr>
      <t xml:space="preserve"> В финансовом отчете возвраты в фонд неиспользованных и ошибочно перечисленных денежных средств не отражаются.</t>
    </r>
  </si>
  <si>
    <t>Дата расходной операции</t>
  </si>
  <si>
    <t>Виды расходов</t>
  </si>
  <si>
    <t>Документ, подтверждающий расход</t>
  </si>
  <si>
    <t>Основание для перечисления денежных средств</t>
  </si>
  <si>
    <t>*** 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</si>
  <si>
    <t>Шифр
строки финансового отчета****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</si>
  <si>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</si>
  <si>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</si>
  <si>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>Возвращено денежных средств на счет, руб</t>
  </si>
  <si>
    <t>Основание возврата денежных  средств на счет</t>
  </si>
  <si>
    <t>Документ, подтверждающий возврат денежных средств</t>
  </si>
  <si>
    <t>Кому перечислены денежные средства</t>
  </si>
  <si>
    <t>Документ, подтверждающий возврат (перечисление) денежных средств</t>
  </si>
  <si>
    <t>Строка финансового отчета</t>
  </si>
  <si>
    <t>Шифр строки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</si>
  <si>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</si>
  <si>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</si>
  <si>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
избирательного фонда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</si>
  <si>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</si>
  <si>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</si>
  <si>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</si>
  <si>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</si>
  <si>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</si>
  <si>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</si>
  <si>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Возвращено жертвователям денежных средств, поступивших с нарушением установленного порядка
установленного порядка</t>
  </si>
  <si>
    <t>Гражданам, которым запрещено осуществлять пожертвования 
либо не указавшим обязательные сведения в платежном 
документе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</si>
  <si>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</si>
  <si>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</si>
  <si>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
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</si>
  <si>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</si>
  <si>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</si>
  <si>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</si>
  <si>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</si>
  <si>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предвыборную агитацию через редакции периодических 
печатных изданий</t>
  </si>
  <si>
    <t>На предвыборную агитацию через сетевые издания</t>
  </si>
  <si>
    <t>На оплату работ (услуг) информационного и консультационного 
характера **</t>
  </si>
  <si>
    <t>На оплату иных расходов, непосредственно связанных 
с проведением избирательной кампании</t>
  </si>
  <si>
    <t>Распределено неизрасходованного остатка средств 
фонда пропорционально перечисленным 
в избирательный фонд денежным средствам***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</si>
  <si>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</si>
  <si>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*</t>
  </si>
  <si>
    <t>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</si>
  <si>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r>
      <t>**</t>
    </r>
  </si>
  <si>
    <r>
      <t>***</t>
    </r>
  </si>
  <si>
    <t>Заполняется только в итоговом финансовом отчете.</t>
  </si>
  <si>
    <t>Примечание</t>
  </si>
  <si>
    <t>ФИНАНСОВЫЙ ОТЧЕТ</t>
  </si>
  <si>
    <t>На проведение агитационных публичных мероприятий</t>
  </si>
  <si>
    <t xml:space="preserve">      I. Поступило средств в избирательный фонд</t>
  </si>
  <si>
    <t>Дата зачисления денежных средств на счет</t>
  </si>
  <si>
    <t>Дата возврата денежных средств на счет</t>
  </si>
  <si>
    <t>Дата возврата (перечисления) денежных средств со счета</t>
  </si>
  <si>
    <t>Основание возврата (перечисления) денежных средств</t>
  </si>
  <si>
    <t>IV. Израсходовано  средств из избирательного фонда</t>
  </si>
  <si>
    <t>Сумма ошибочно перечисленных, неиспользованных денежных средств, возвращенных в фонд, руб.</t>
  </si>
  <si>
    <t>Сумма фактически израсходованных денежных средств, руб.</t>
  </si>
  <si>
    <t>Источник поступления денежных средств***</t>
  </si>
  <si>
    <t xml:space="preserve">                                                                                                             Итого:</t>
  </si>
  <si>
    <t xml:space="preserve"> Итого:</t>
  </si>
  <si>
    <t xml:space="preserve">    (наименование избирательной кампании)</t>
  </si>
  <si>
    <t xml:space="preserve">    (наименование избирательного объединения/фамилия, имя, отчество кандидата)</t>
  </si>
  <si>
    <t xml:space="preserve">    (наименование избирательного округа)</t>
  </si>
  <si>
    <t>(номер специального избирательного счета, наименование и адрес филиала ПАО Сбербанк/иной кредитной организации)</t>
  </si>
  <si>
    <t>Источник поступления денежных средств*</t>
  </si>
  <si>
    <t>*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«Избирательный кодекс Владимирской области»; для собственных средств избирательного объединения – наименование избирательного объединения (могут дополнительно указываться ИНН, банковские реквизиты;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гражданстве.</t>
  </si>
  <si>
    <t>III. Возвращено, перечислено в доход областного бюджета денежных средств из избирательного фонда</t>
  </si>
  <si>
    <t>Возвращено, перечислено в доход областного бюджета денежных средств, руб.</t>
  </si>
  <si>
    <r>
      <t>****</t>
    </r>
    <r>
      <rPr>
        <sz val="9"/>
        <color indexed="8"/>
        <rFont val="Times New Roman"/>
        <family val="1"/>
      </rPr>
      <t xml:space="preserve"> По шифру строки в финансовом отчете указывается сумма фактически израсходованных денежных средств.</t>
    </r>
  </si>
  <si>
    <t>мп</t>
  </si>
  <si>
    <t>(подпись, инициалы, фамилия)</t>
  </si>
  <si>
    <t>(дата)</t>
  </si>
  <si>
    <t>(первый, итоговый, сводный)</t>
  </si>
  <si>
    <t>(наименование избирательной кампании)</t>
  </si>
  <si>
    <t>(наименование избирательного объединения/фамилия, имя, отчество кандидата)</t>
  </si>
  <si>
    <t>(наименование избирательного округа)</t>
  </si>
  <si>
    <t>Собственные средства избирательного объединения/кандидата</t>
  </si>
  <si>
    <t>Средства, выделенные кандидату выдвинувшим его избиратель-ным объединением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</si>
  <si>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</si>
  <si>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</si>
  <si>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</si>
  <si>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</si>
  <si>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</si>
  <si>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</si>
  <si>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</si>
  <si>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</si>
  <si>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</si>
  <si>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</si>
  <si>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</si>
  <si>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</si>
  <si>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</si>
  <si>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</si>
  <si>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</si>
  <si>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</si>
  <si>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</si>
  <si>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</si>
  <si>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</si>
  <si>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</si>
  <si>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</si>
  <si>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</si>
  <si>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</si>
  <si>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</si>
  <si>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</si>
  <si>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</si>
  <si>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</si>
  <si>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</si>
  <si>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</si>
  <si>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Поступило в избирательный фонд денежных средств, подпадаю-щих под действие п. 1, 4 ст. 57 Закона Владимирской области от 13.02.2003 № 10-ОЗ*</t>
  </si>
  <si>
    <t xml:space="preserve">Собственные средства избирательного объединения / кандидата / средства, выделенные кандидату выдвинувшим его избиратель-ным объединением </t>
  </si>
  <si>
    <t>Перечислено в доход областного бюджета</t>
  </si>
  <si>
    <t>На выпуск и распространение печатных и иных агитационных материалов</t>
  </si>
  <si>
    <t>На оплату других работ (услуг), выполненных (оказанных) 
юридическими лицами или гражданами России по договорам</t>
  </si>
  <si>
    <r>
      <rPr>
        <b/>
        <sz val="10"/>
        <color indexed="8"/>
        <rFont val="Times New Roman"/>
        <family val="1"/>
      </rPr>
      <t xml:space="preserve">Остаток средств фонда на дату сдачи отчета 
</t>
    </r>
    <r>
      <rPr>
        <sz val="11"/>
        <color indexed="8"/>
        <rFont val="Times New Roman"/>
        <family val="1"/>
      </rPr>
      <t xml:space="preserve">(заверяется банковской справкой) 
</t>
    </r>
    <r>
      <rPr>
        <sz val="8"/>
        <color indexed="8"/>
        <rFont val="Times New Roman"/>
        <family val="1"/>
      </rPr>
      <t>(стр.300 = стр.10 - стр.110 - стр.180 - стр.290)</t>
    </r>
  </si>
  <si>
    <t>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продуктами). Информационная продукция предоставляется пользователю в разной форме – на электронных носителях, на бумаге, в устной форме. «Консультационная услуга» – это профессиональная услуга, предоставляемая физическим или юридическим лицом на ос-новании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 для достижения определенных результатов на выборах.</t>
  </si>
  <si>
    <t xml:space="preserve">**** </t>
  </si>
  <si>
    <t>Председатель избирательной комиссии ставит подпись в сводных сведениях.</t>
  </si>
  <si>
    <t>Выборы депутатов Законодательного Собрания Владимирской области восьмого созыва</t>
  </si>
  <si>
    <t>№ 40704810510000000006, Дополнительный офис №8611/0270 Владимирского отделения №8611 ПАО Сбербанк, г. Владимир, пр-кт. Ленина, д. 36</t>
  </si>
  <si>
    <t>Избирательное объединение "Владимирское региональное отделение Всероссийской политической партии "ЕДИНАЯ РОССИЯ"</t>
  </si>
  <si>
    <t>Приложение 1
к Инструкции о порядке и формах учета и отчетности о поступлении средств избирательных фондов избирательных объединений, кандида-тов и расходовании этих средств, в том числе по каждой операции, при проведении 
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 
от 31.05.2023 № 69</t>
  </si>
  <si>
    <t>ИНН 3327703166, ВЛАДИМИРСКОЕ РЕГИОНАЛЬНОЕ ОТДЕЛЕНИЕ ПАРТИИ "ЕДИНАЯ РОССИЯ" р/с № 40703810510020100149 ВЛАДИМИРСКОЕ ОТДЕЛЕНИЕ №8611 ПАО СБЕРБАНК БИК 041708602</t>
  </si>
  <si>
    <t>18.07.2023</t>
  </si>
  <si>
    <t>ИНН 3329060545, ООО "СПРИНТ" р/с № 40702810396180000415 ПАО РОСБАНК БИК 044525256</t>
  </si>
  <si>
    <t/>
  </si>
  <si>
    <t>Л.А. Комарова</t>
  </si>
  <si>
    <t>к Инструкции о порядке и формах учета и отчетности 
о поступлении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
 депутатов Законодательного Собрания Владимирской области восьмого созыва, утвержденной постановлением 
Избирательной комиссии Владимирской области 
от 31.05.2023 № 69</t>
  </si>
  <si>
    <t>Приложение 13</t>
  </si>
  <si>
    <t>Оплата изготовления агитационного печатного материала - баннер 6х3 м, тираж 56 шт.</t>
  </si>
  <si>
    <t>Оплата изготовления агитационного печатного материала - баннер 2,15 х 2,75 м, тираж 2 шт.</t>
  </si>
  <si>
    <t>Оплата изготовления агитационного печатного материала - баннер "Команда развития области" 6 х 3 м, тираж 3 шт.</t>
  </si>
  <si>
    <t>Оплата изготовления агитационного печатного материала - баннер для призмы 6 х 3 м, тираж 1 шт.</t>
  </si>
  <si>
    <t>Оплата изготовления агитационного печатного материала - баннер 3 х 6 м, тираж 2 шт.</t>
  </si>
  <si>
    <t>Оплата изготовления агитационного печатного материала - баннер 4,97 х 2,49 м, тираж 1 шт.</t>
  </si>
  <si>
    <t>Единый избирательный округ</t>
  </si>
  <si>
    <t>ИНН 3328475709, ООО "ЭЛИЗ" р/с № 40702810200000003277 АО "ВЛАДБИЗНЕСБАНК" БИК 041708706</t>
  </si>
  <si>
    <t xml:space="preserve">Уполномоченный представитель по финан-совым вопросам избирательного объединения                       </t>
  </si>
  <si>
    <t xml:space="preserve">Уполномоченный представитель по финансовым вопросам избирательного объединения </t>
  </si>
  <si>
    <t>12.07.2023</t>
  </si>
  <si>
    <t>Платежное поручение № 278 от 12.07.2023</t>
  </si>
  <si>
    <t>20.07.2023</t>
  </si>
  <si>
    <t>Платежное поручение № 473 от 20.07.2023</t>
  </si>
  <si>
    <t>24.07.2023</t>
  </si>
  <si>
    <t>ИНН 3302000186, АО ВКХП "МУКОМОЛ" р/с № 40702810066000018290 ТУЛЬСКОЕ ОТДЕЛЕНИЕ N8604 ПАО СБЕРБАНК БИК 047003608</t>
  </si>
  <si>
    <t>Платежное поручение № 1494 от 24.07.2023</t>
  </si>
  <si>
    <t>28.07.2023</t>
  </si>
  <si>
    <t>Платежное поручение № 315 от 28.07.2023</t>
  </si>
  <si>
    <t>ИНН 3328493401, ООО "ВИП" р/с № 40702810202000062629 ПАО "Промсвязьбанк" БИК 044525555</t>
  </si>
  <si>
    <t>Платежное поручение № 314 от 28.07.2023</t>
  </si>
  <si>
    <t>Платежное поручение № 501 от 28.07.2023</t>
  </si>
  <si>
    <t>10.08.2023</t>
  </si>
  <si>
    <t>Платежное поручение № 332 от 10.08.2023</t>
  </si>
  <si>
    <t>30.08.2023</t>
  </si>
  <si>
    <t>Платежное поручение № 491 от 30.08.2023</t>
  </si>
  <si>
    <t>18.08.2023</t>
  </si>
  <si>
    <t>ИНН 7710140679, Акционерное общество "Тинькофф Банк" р/с № 47416810000000001022 АО "Тинькофф Банк" БИК 044525974</t>
  </si>
  <si>
    <t>-</t>
  </si>
  <si>
    <t>Платежное поручение № 418 от 18.08.2023</t>
  </si>
  <si>
    <t>Платежное поручение № 291 от 18.07.2023</t>
  </si>
  <si>
    <t>Договор № 11 от 18.07.2023 Счет № 221 от 18.07.2023</t>
  </si>
  <si>
    <t>19.07.2023</t>
  </si>
  <si>
    <t>Оплата изготовления агитационного печатного материала-баннер 2,4 х 2,4 м, тираж 1 шт.</t>
  </si>
  <si>
    <t>Платежное поручение № 293 от 19.07.2023</t>
  </si>
  <si>
    <t>Договор № 14 от 19.07.2023 Счет от 19.07.2023</t>
  </si>
  <si>
    <t>Платежное поручение № 294 от 19.07.2023</t>
  </si>
  <si>
    <t>Договор № 12 от 19.07.2023 Счет от 19.07.2023</t>
  </si>
  <si>
    <t>Платежное поручение № 299 от 20.07.2023</t>
  </si>
  <si>
    <t>Договор № 18 от 19.07.2023 Счет от 19.07.2023</t>
  </si>
  <si>
    <t>Оплата изготовления агитационного печатного материала -  баннер 4 х 3 м, тираж 2 шт.</t>
  </si>
  <si>
    <t>Платежное поручение № 295 от 20.07.2023</t>
  </si>
  <si>
    <t>Договор № 13 от 19.07.2023 Счет от 19.07.2023</t>
  </si>
  <si>
    <t>Платежное поручение № 297 от 20.07.2023</t>
  </si>
  <si>
    <t>Договор № 16 от 19.07.2023 Счет от 19.07.2023</t>
  </si>
  <si>
    <t>Платежное поручение № 298 от 20.07.2023</t>
  </si>
  <si>
    <t>Договор № 17 от 19.07.2023 Счет от 19.07.2023</t>
  </si>
  <si>
    <t>Платежное поручение № 296 от 20.07.2023</t>
  </si>
  <si>
    <t>Договор № 15 от 19.07.2023 Счет от 19.07.2023</t>
  </si>
  <si>
    <t>25.07.2023</t>
  </si>
  <si>
    <t>ИНН 7731196087, ООО "РУСС АУТДОР" р/с № 40702810600040000255 Банк ВТБ (ПАО) БИК 044525187</t>
  </si>
  <si>
    <t>Оплата за размещение предвыборных агитационных материалов</t>
  </si>
  <si>
    <t>Платежное поручение № 307 от 25.07.2023</t>
  </si>
  <si>
    <t>Договор № 26588_VMRO от 17.07.2023 Счет № 25448-23-RO от 21.07.2023</t>
  </si>
  <si>
    <t>ИНН 3328428402, ООО "ФОРМАТ СК" р/с № 40702810509250000865 Филиал "Центральный" Банка ВТБ (ПАО) БИК 044525411</t>
  </si>
  <si>
    <t>Платежное поручение № 305 от 25.07.2023</t>
  </si>
  <si>
    <t>Договор № 22/2023 от 21.07.2023 Счет на оплату № 297 от 21.07.2023</t>
  </si>
  <si>
    <t>26.07.2023</t>
  </si>
  <si>
    <t>ИНН 3327100714, ОАО "Владимирская офсетная типография" р/с № 40702810002200000743 ПАО "БАНК УРАЛСИБ" БИК 044525787</t>
  </si>
  <si>
    <t>Оплата за изготовление агитационного печатного материала-плакат А4 "От важных решений к программе развития"(Плакат,А4,мел 115,4+0), тираж 13тыс.экз</t>
  </si>
  <si>
    <t>Платежное поручение № 316 от 26.07.2023</t>
  </si>
  <si>
    <t>Договор № 182-юр от 26.07.2023 Счет № 29796-НЗ от 26.07.2023</t>
  </si>
  <si>
    <t>Оплата изготовления агитационного печатного материала-плакат А3 "От важных решений к программе развития"(Плакат,А3,мел 115,4+0), тираж 8тыс.экз</t>
  </si>
  <si>
    <t>Платежное поручение № 317 от 26.07.2023</t>
  </si>
  <si>
    <t>Договор № 183-юр от 26.07.2023 Счет от 26.07.2023</t>
  </si>
  <si>
    <t>Оплата изготовления агитационного печатного материала-информационный бюллетень "Губернское Время"(Газета,4А3,4+4,газетная бумага),тираж 450тыс.экз.</t>
  </si>
  <si>
    <t>Платежное поручение № 313 от 26.07.2023</t>
  </si>
  <si>
    <t>Договор № 145-юр от 27.07.2023</t>
  </si>
  <si>
    <t>ИНН 332905131265, ИП ШОЛОХОВ АНДРЕЙ ВЛАДИМИРОВИЧ р/с № 40802810010000006350 ВЛАДИМИРСКОЕ ОТДЕЛЕНИЕ №8611 ПАО СБЕРБАНК БИК 041708602</t>
  </si>
  <si>
    <t>Платежное поручение № 322 от 28.07.2023</t>
  </si>
  <si>
    <t>Договор № 02/23 от 21.07.2023 Счет № 64 от 21.07.2023</t>
  </si>
  <si>
    <t>ИНН 332900286988, ИП ШОЛОХОВ ВЛАДИМИР ВАСИЛЬЕВИЧ р/с № 40802810210040100401 ВЛАДИМИРСКОЕ ОТДЕЛЕНИЕ №8611 ПАО СБЕРБАНК БИК 041708602</t>
  </si>
  <si>
    <t>Платежное поручение № 323 от 28.07.2023</t>
  </si>
  <si>
    <t>Договор № 12/23 от 21.07.2023 Счет № 147 от 21.07.2023</t>
  </si>
  <si>
    <t>Оплата по договору возмездного оказания услуг</t>
  </si>
  <si>
    <t>Платежное поручение № 331 от 28.07.2023</t>
  </si>
  <si>
    <t xml:space="preserve">Договор № 5 от 11.07.2023 </t>
  </si>
  <si>
    <t>ИНН 3305800536, ООО "ГРК" р/с № 40702810810000001891 ВЛАДИМИРСКОЕ ОТДЕЛЕНИЕ №8611 ПАО СБЕРБАНК БИК 041708602</t>
  </si>
  <si>
    <t>Платежное поручение № 321 от 28.07.2023</t>
  </si>
  <si>
    <t>Договор № б/н от 21.07.2023 Счет на оплату № 226 от 21.07.2023</t>
  </si>
  <si>
    <t>Платежное поручение № 326 от 28.07.2023</t>
  </si>
  <si>
    <t xml:space="preserve">Договор № 13 от 11.07.2023 </t>
  </si>
  <si>
    <t>Платежное поручение № 324 от 28.07.2023</t>
  </si>
  <si>
    <t xml:space="preserve">Договор № 3 от 11.07.2023 </t>
  </si>
  <si>
    <t>ИНН 3305054006, ООО "ИКС-ПРЕСС" р/с № 40702810296240000031 ПАО РОСБАНК БИК 044525256</t>
  </si>
  <si>
    <t>Платежное поручение № 320 от 28.07.2023</t>
  </si>
  <si>
    <t>Договор № 668/A от 19.07.2023 Счет на оплату № 679 от 21.07.2023</t>
  </si>
  <si>
    <t xml:space="preserve">Оплата по договору возмездного оказания услуг </t>
  </si>
  <si>
    <t>Платежное поручение № 330 от 28.07.2023</t>
  </si>
  <si>
    <t xml:space="preserve">Договор № 8 от 11.07.2023 </t>
  </si>
  <si>
    <t>Платежное поручение № 325 от 28.07.2023</t>
  </si>
  <si>
    <t>Договор № 12 от 11.07.2023</t>
  </si>
  <si>
    <t>Платежное поручение № 327 от 28.07.2023</t>
  </si>
  <si>
    <t xml:space="preserve">Договор № 14 от 11.07.2023 </t>
  </si>
  <si>
    <t>Платежное поручение № 328 от 28.07.2023</t>
  </si>
  <si>
    <t xml:space="preserve">Договор № 15 от 11.07.2023 </t>
  </si>
  <si>
    <t>Платежное поручение № 329 от 28.07.2023</t>
  </si>
  <si>
    <t xml:space="preserve">Договор № 16 от 11.07.2023 </t>
  </si>
  <si>
    <t>31.07.2023</t>
  </si>
  <si>
    <t>Платежное поручение № 336 от 31.07.2023</t>
  </si>
  <si>
    <t xml:space="preserve">Договор № 9 от 11.07.2023 </t>
  </si>
  <si>
    <t>Платежное поручение № 338 от 31.07.2023</t>
  </si>
  <si>
    <t xml:space="preserve">Договор № 11 от 11.07.2023 </t>
  </si>
  <si>
    <t>Платежное поручение № 340 от 31.07.2023</t>
  </si>
  <si>
    <t>Договор № 4 от 11.07.2023</t>
  </si>
  <si>
    <t>Платежное поручение № 335 от 31.07.2023</t>
  </si>
  <si>
    <t xml:space="preserve">Договор № 7 от 11.07.2023 </t>
  </si>
  <si>
    <t>Платежное поручение № 337 от 31.07.2023</t>
  </si>
  <si>
    <t xml:space="preserve">Договор № 10 от 11.07.2023 </t>
  </si>
  <si>
    <t>Платежное поручение № 334 от 31.07.2023</t>
  </si>
  <si>
    <t xml:space="preserve">Договор № 6 от 11.07.2023 </t>
  </si>
  <si>
    <t>Платежное поручение № 339 от 31.07.2023</t>
  </si>
  <si>
    <t xml:space="preserve">Договор № 18 от 11.07.2023 </t>
  </si>
  <si>
    <t>Платежное поручение № 332 от 31.07.2023</t>
  </si>
  <si>
    <t xml:space="preserve">Договор № 1 от 11.07.2023 </t>
  </si>
  <si>
    <t>Платежное поручение № 333 от 31.07.2023</t>
  </si>
  <si>
    <t xml:space="preserve">Договор № 2 от 11.07.2023 </t>
  </si>
  <si>
    <t>01.08.2023</t>
  </si>
  <si>
    <t>ИНН 3328024738, Общество с ограниченной ответственностью "Рекламное агентство "Река-Владимир" р/с № 40702810920000024738 ООО "Банк Точка" БИК 044525104</t>
  </si>
  <si>
    <t>Платежное поручение № 344 от 01.08.2023</t>
  </si>
  <si>
    <t>Договор № б/н от 21.07.2023 Счет на оплату № 587 от 28.07.2023</t>
  </si>
  <si>
    <t>ИНН 3315094600, ООО "Радиус" р/с № 40702810941130000019 Владимирский РФ АО «Россельхозбанк» г. Владимир БИК 041708772</t>
  </si>
  <si>
    <t>Платежное поручение № 345 от 01.08.2023</t>
  </si>
  <si>
    <t>Договор № б/н от 18.07.2023 Счет № 58 от 21.07.2023</t>
  </si>
  <si>
    <t>ИНН 332805319440, Индивидуальный предприниматель Бангишвили Давид Антонович р/с № 40802810602000050924 Ярославский филиал ПАО «ПРОМСВЯЗЬБАНК» г.Ярославль БИК 047888760</t>
  </si>
  <si>
    <t>Платежное поручение № 347 от 01.08.2023</t>
  </si>
  <si>
    <t>Договор № П1/2023 от 11.07.2023 Счет на оплату № 10 от 21.07.2023</t>
  </si>
  <si>
    <t>ИНН 3327131039, Общество с ограниченной ответственностью "Маяк" р/с № 40702810202000027224 Ярославский филиал ПАО «ПромсвязьБанк» г. Ярославль БИК 047888760</t>
  </si>
  <si>
    <t>Платежное поручение № 346 от 01.08.2023</t>
  </si>
  <si>
    <t>Договор № б/н от 21.07.2023 Счет на оплату № 622 от 21.07.2023</t>
  </si>
  <si>
    <t>02.08.2023</t>
  </si>
  <si>
    <t>ИНН 330500996002, ИП Калмыков Сергей Венедиктович р/с № 40802810817210000015 Филиал "Центральный" Банка ВТБ (ПАО) БИК 044525411</t>
  </si>
  <si>
    <t>Платежное поручение № 348 от 02.08.2023</t>
  </si>
  <si>
    <t>Договор № б/н от 17.07.2023 Счет на оплату № 273 от 21.07.2023</t>
  </si>
  <si>
    <t>03.08.2023</t>
  </si>
  <si>
    <t>ИНН 332803014435, ИП Ефремова Марина Николаевна р/с № 40802810302000033458 ЯРОСЛАВСКИЙ Ф-Л ПАО «ПРОМСВЯЗЬБАНК» г. ЯРОСЛАВЛЬ БИК 047888760</t>
  </si>
  <si>
    <t xml:space="preserve">Оплата за услуги по монтажу/демонтажу предвыборных агитационных материалов </t>
  </si>
  <si>
    <t>Платежное поручение № 353 от 03.08.2023</t>
  </si>
  <si>
    <t>Договор № б/н от 21.07.2023 Счет на оплату № 78 от 27.07.2023</t>
  </si>
  <si>
    <t>ИНН 330570319854, ИП МИТИН СЕРГЕЙ ВЛАДИМИРОВИЧ р/с № 40802810510160010029 ВЛАДИМИРСКОЕ ОТДЕЛЕНИЕ №8611 ПАО СБЕРБАНК БИК 041708602</t>
  </si>
  <si>
    <t>Платежное поручение № 351 от 03.08.2023</t>
  </si>
  <si>
    <t>Договор № б/н от 11.07.2023 Счет на оплату № М 141 от 21.07.2023</t>
  </si>
  <si>
    <t>Платежное поручение № 352 от 03.08.2023</t>
  </si>
  <si>
    <t>Договор № б/н от 20.07.2023 Счет на оплату № 73 от 21.07.2023</t>
  </si>
  <si>
    <t>Оплата агитационного печатного материала - баннер 1,9х1,95 м, тираж 50 шт.</t>
  </si>
  <si>
    <t>Платежное поручение № 354 от 03.08.2023</t>
  </si>
  <si>
    <t>Договор № 41 от 02.08.2023 Счет на оплату № 35 от 21.07.2023</t>
  </si>
  <si>
    <t>04.08.2023</t>
  </si>
  <si>
    <t>ИНН 3329041670, ООО "КИТ" р/с № 40702810410000012808 ВЛАДИМИРСКОЕ ОТДЕЛЕНИЕ №8611 ПАО СБЕРБАНК БИК 041708602</t>
  </si>
  <si>
    <t>Оплата иного агитационного материала - манишка, тираж 100 шт.</t>
  </si>
  <si>
    <t>Платежное поручение № 363 от 04.08.2023</t>
  </si>
  <si>
    <t>Договор № б/н от 04.08.2023 Счет № 00618 от 04.08.2023</t>
  </si>
  <si>
    <t>07.08.2023</t>
  </si>
  <si>
    <t>Оплата за услуги по монтажу/демонтажу предвыборных агитационных материалов</t>
  </si>
  <si>
    <t>Платежное поручение № 364 от 07.08.2023</t>
  </si>
  <si>
    <t>Договор № б/н от 17.07.2023</t>
  </si>
  <si>
    <t>ИНН 6825005875, ООО "ТАМБОВКОНСЕРВ" р/с № 40702810561000090088 ТАМБОВСКОЕ ОТДЕЛЕНИЕ N8594 ПАО СБЕРБАНК БИК 046850649</t>
  </si>
  <si>
    <t>Оплата иного агитационного материала-крышка СКО-82 литографированная для консервирования с символикой "ЕДИНАЯ РОССИЯ", тираж 5000 шт.</t>
  </si>
  <si>
    <t>Платежное поручение № 365 от 07.08.2023</t>
  </si>
  <si>
    <t>Договор № 25 от 20.07.2023 Счет на оплату № ТК00-000126 от 07.08.2023</t>
  </si>
  <si>
    <t>ИНН 331602967771, ИП ТУРКИНА ЕЛЕНА АНАТОЛЬЕВНА р/с № 40802810110000003305 ВЛАДИМИРСКОЕ ОТДЕЛЕНИЕ №8611 ПАО СБЕРБАНК БИК 041708602</t>
  </si>
  <si>
    <t>Платежное поручение № 367 от 07.08.2023</t>
  </si>
  <si>
    <t>Договор № 52 от 21.07.2023 Счет № 347 от 24.07.2023</t>
  </si>
  <si>
    <t>ИНН 3306012545, ООО "ДУГЕН" р/с № 40702810110120000634 ВЛАДИМИРСКОЕ ОТДЕЛЕНИЕ №8611 ПАО СБЕРБАНК БИК 041708602</t>
  </si>
  <si>
    <t>Платежное поручение № 366 от 07.08.2023</t>
  </si>
  <si>
    <t>Договор № б/н от 21.07.2023 Счет № 34  от 21.07.2023</t>
  </si>
  <si>
    <t>08.08.2023</t>
  </si>
  <si>
    <t>ИНН 3328434621, ООО "Кировцы" р/с № 40702810401720001653 АО «Альфа-БАНК» г. Москва БИК 044525593</t>
  </si>
  <si>
    <t>Платежное поручение № 368 от 08.08.2023</t>
  </si>
  <si>
    <t>Договор № б/н от 20.07.2023 Счет на оплату № 35 от 21.07.2023</t>
  </si>
  <si>
    <t>09.08.2023</t>
  </si>
  <si>
    <t>ИНН 7733633590, ООО "РИО ПРОДАКШН" р/с № 40702810433000009878 Филиал "Центральный" Банка ВТБ (ПАО) БИК 044525411</t>
  </si>
  <si>
    <t>Оплата за права по использованию музыкальных произведений</t>
  </si>
  <si>
    <t>Платежное поручение № 372 от 09.08.2023</t>
  </si>
  <si>
    <t>Договор № Б-2023-7602 от 09.08.2023 Счет № Б-2023-7602 от 09.08.2023</t>
  </si>
  <si>
    <t>ИНН 330302605930, ИП АНТОНОВ ДЕНИС ВИКТОРОВИЧ р/с № 40802810710000004791 ВЛАДИМИРСКОЕ ОТДЕЛЕНИЕ №8611 ПАО СБЕРБАНК БИК 041708602</t>
  </si>
  <si>
    <t>Платежное поручение № 373 от 09.08.2023</t>
  </si>
  <si>
    <t>Договор № 16 от 21.07.2023 Счет на оплату № КА-99 от 21.07.2023</t>
  </si>
  <si>
    <t>Платежное поручение № 375 от 09.08.2023</t>
  </si>
  <si>
    <t>Договор № 19 от 11.07.2023</t>
  </si>
  <si>
    <t>Платежное поручение № 374 от 09.08.2023</t>
  </si>
  <si>
    <t>Договор № 17 от 11.07.2023</t>
  </si>
  <si>
    <t>ИНН 3329076351, ООО "ТЕЛЕРАДИОКОМПАНИЯ "ГУБЕРНИЯ-33" р/с № 40602810010000000051 ВЛАДИМИРСКОЕ ОТДЕЛЕНИЕ №8611 ПАО СБЕРБАНК БИК 041708602</t>
  </si>
  <si>
    <t>Оплата за создание аудиовизуального произведения - агитационного аудиоролика "ПОДДЕРЖИ КОМАНДУ РАЗВИТИЯ ОБЛАСТИ"</t>
  </si>
  <si>
    <t>Платежное поручение № 379 от 10.08.2023</t>
  </si>
  <si>
    <t>Договор № 1-А3 от 08.08.2023 Счет № 120 от 08.08.2023</t>
  </si>
  <si>
    <t>Оплата за создание аудиовизуального произведения-агитационного аудиоролика "РАЗВИТИЕ СОЦИАЛЬНОЙ СРЕДЫ.ЗАБОТА И ЗАЩИТА.НОВЫЕ ШКОЛЫ И БОЛЬНИЦЫ"</t>
  </si>
  <si>
    <t>Платежное поручение № 381 от 10.08.2023</t>
  </si>
  <si>
    <t>Договор № 1-А3 от 08.08.2023 Счет №122 от 08.08.2023</t>
  </si>
  <si>
    <t>Оплата за создание аудиовизуального произведения-агитационного аудиоролика "ПОДДЕРЖКА ПРЕДПРИЯТИЙ.НОВЫЕ РАБОЧИЕ МЕСТА.НОВЫЕ ПЕРСПЕКТИВЫ ЭКОНОМИКИ РЕГИОНА"</t>
  </si>
  <si>
    <t>Платежное поручение № 383 от 10.08.2023</t>
  </si>
  <si>
    <t>Договор № 1-А3 от 08.08.2023 Счет № 124 от 10.08.2023</t>
  </si>
  <si>
    <t>Оплата за создание аудиовизуального произведения-агитационного аудиоролика "НОВЫЕ ДОРОГИ.КОМФОРТНЫЕ ДВОРЫ.БЛАГОУСТРОЙСТВО ПАРКОВ И НАБЕРЕЖНЫХ"</t>
  </si>
  <si>
    <t>Платежное поручение № 385 от 10.08.2023</t>
  </si>
  <si>
    <t>Договор № 1-А3 от 08.08.2023 Счет № 126 от 10.08.2023</t>
  </si>
  <si>
    <t>Оплата за создание аудиовизуального произведения - агитационного видеоролика "ПОДДЕРЖИ КОМАНДУ РАЗВИТИЯ ОБЛАСТИ"</t>
  </si>
  <si>
    <t>Платежное поручение № 378 от 10.08.2023</t>
  </si>
  <si>
    <t>Договор № 1-А3 от 08.08.2023 Счет №119 от 10.08.2023</t>
  </si>
  <si>
    <t>Оплата за создание аудиовизуального произведения-агитационного видеоролика "РАЗВИТИЕ СОЦИАЛЬНОЙ СРЕДЫ.ЗАБОТА И ЗАЩИТА.НОВЫЕ ШКОЛЫ И БОЛЬНИЦЫ"</t>
  </si>
  <si>
    <t>Платежное поручение № 380 от 10.08.2023</t>
  </si>
  <si>
    <t>Договор № 1-А3 от 08.08.2023 Счет № 121 от 10.08.2023</t>
  </si>
  <si>
    <t>Оплата за создание аудиовизуального произведения-агитационного видеоролика "ПОДДЕРЖКА ПРЕДПРИЯТИЙ.НОВЫЕ РАБОЧИЕ МЕСТА.НОВЫЕ ПЕРСПЕКТИВЫ ЭКОНОМИКИ РЕГИОНА"</t>
  </si>
  <si>
    <t>Платежное поручение № 382 от 10.08.2023</t>
  </si>
  <si>
    <t>Оплата за создание аудиовизуального произведения-агитационного видеоролика "НОВЫЕ ДОРОГИ.КОМФОРТНЫЕ ДВОРЫ.БЛАГОУСТРОЙСТВО ПАРКОВ И НАБЕРЕЖНЫХ"</t>
  </si>
  <si>
    <t>Платежное поручение № 384 от 10.08.2023</t>
  </si>
  <si>
    <t>Договор № 1-А3 от 08.08.2023 Счет № 125 от 10.08.2023</t>
  </si>
  <si>
    <t>14.08.2023</t>
  </si>
  <si>
    <t>Платежное поручение № 387 от 14.08.2023</t>
  </si>
  <si>
    <t>Договор № 1-А3 от 08.08.2023 Счет на оплату № 130 от 14.08.2023</t>
  </si>
  <si>
    <t>Оплата за создание аудиовизуального произведения-агитационного аудиоролика 2 "РАЗВИТИЕ СОЦИАЛЬНОЙ СРЕДЫ.ЗАБОТА И ЗАЩИТА.НОВЫЕ ШКОЛЫ И БОЛЬНИЦЫ"</t>
  </si>
  <si>
    <t>Платежное поручение № 388 от 14.08.2023</t>
  </si>
  <si>
    <t>Договор № 1-А3 от 08.08.2023 Счет на оплату № 131 от 14.08.2023</t>
  </si>
  <si>
    <t>Оплата за создание аудиовизуального произведения-агитационного аудиоролика 2 "ПОДДЕРЖКА ПРЕДПРИЯТИЙ.НОВЫЕ РАБОЧИЕ МЕСТА.НОВЫЕ ПЕРСПЕКТИВЫ ЭКОНОМИКИ РЕГИОНА"</t>
  </si>
  <si>
    <t>Платежное поручение № 389 от 14.08.2023</t>
  </si>
  <si>
    <t>Договор № 1-А3 от 08.08.2023 Счет на оплату № 132 от 14.08.2023</t>
  </si>
  <si>
    <t>Оплата за создание аудиовизуального произведения-агитационного аудиоролика 2 "НОВЫЕ ДОРОГИ.КОМФОРТНЫЕ ДВОРЫ.БЛАГОУСТРОЙСТВО ПАРКОВ И НАБЕРЕЖНЫХ</t>
  </si>
  <si>
    <t>Платежное поручение № 390 от 14.08.2023</t>
  </si>
  <si>
    <t>Договор № 1-А3 от 08.08.2023 Счет на оплату № 133 от 14.08.2023</t>
  </si>
  <si>
    <t>Платежное поручение № 392 от 14.08.2023</t>
  </si>
  <si>
    <t>Договор № б/н от 20.07.2023</t>
  </si>
  <si>
    <t>16.08.2023</t>
  </si>
  <si>
    <t>ИНН 3327103306, Государственное автономное учреждение культуры Владимирской области "Владимирская областная филармония" р/с № 40603810241000000003 ВЛАДИМИРСКИЙ РФ АО "РОССЕЛЬХОЗБАНК" БИК 041708772</t>
  </si>
  <si>
    <t>Оплата за услуги по подготовке и организации проведения партийного мероприятия-Конференции Владимирского регионального отделения Партии "Единая Россия"</t>
  </si>
  <si>
    <t>Платежное поручение № 401 от 16.08.2023</t>
  </si>
  <si>
    <t>Договор № 155 от 16.08.2023 Счет № 0000-000121 от 16.08.2023</t>
  </si>
  <si>
    <t>ИНН 330400204006, ИП ПРОТАСОВА МАРИНА ВИКТОРОВНА р/с № 40802810702230000311 ПАО "БАНК УРАЛСИБ" БИК 044525787</t>
  </si>
  <si>
    <t>Платежное поручение № 403 от 16.08.2023</t>
  </si>
  <si>
    <t>Договор № б/н от 21.07.2023 Счет № 214 от 21.07.2023</t>
  </si>
  <si>
    <t>ИНН 330303024512, ИП ДОЛКОВ МИХАИЛ СЕРГЕЕВИЧ р/с № 40802810700810014136 Филиал "Центральный" Банка ВТБ (ПАО) БИК 044525411</t>
  </si>
  <si>
    <t>Платежное поручение № 402 от 16.08.2023</t>
  </si>
  <si>
    <t>Договор № 16 от 20.07.2023 Счет на оплату № 242 от 21.07.2023</t>
  </si>
  <si>
    <t>Платежное поручение № 400 от 16.08.2023</t>
  </si>
  <si>
    <t>Договор № 18 от 11.07.2023</t>
  </si>
  <si>
    <t>Платежное поручение № 397 от 16.08.2023</t>
  </si>
  <si>
    <t>Договор № 14 от 11.07.2023</t>
  </si>
  <si>
    <t>Платежное поручение № 398 от 16.08.2023</t>
  </si>
  <si>
    <t>Договор № 15 от 11.07.2023</t>
  </si>
  <si>
    <t>Платежное поручение № 399 от 16.08.2023</t>
  </si>
  <si>
    <t>Договор № 16 от 11.07.2023</t>
  </si>
  <si>
    <t>Платежное поручение № 395 от 16.08.2023</t>
  </si>
  <si>
    <t>Договор № 1 от 11.07.2023</t>
  </si>
  <si>
    <t>Оплата информационных и консультационных услуг</t>
  </si>
  <si>
    <t>Платежное поручение № 396 от 16.08.2023</t>
  </si>
  <si>
    <t>Договор № 2 от 11.07.2023</t>
  </si>
  <si>
    <t>Платежное поручение № 419 от 18.08.2023</t>
  </si>
  <si>
    <t>Договор № 21.1 от 01.08.2023</t>
  </si>
  <si>
    <t>Договор № 20.1 от 01.08.2023</t>
  </si>
  <si>
    <t>21.08.2023</t>
  </si>
  <si>
    <t>ИНН 3313010186, Финансовое управление администрации Гороховецкого района (МБУ Гороховецкого района "РЦК",л/с 20286Щ06280) р/с № 03234643176150002800 ОТДЕЛЕНИЕ ВЛАДИМИР БАНКА РОССИИ//УФК по Владимирской области БИК 011708377</t>
  </si>
  <si>
    <t>Платежное поручение № 426 от 21.08.2023</t>
  </si>
  <si>
    <t>Договор № б/н от 21.07.2023 Счет № 0АГУ-000005 от 21.07.2023</t>
  </si>
  <si>
    <t>ИНН 3328101492, МФ ВО (РИГАУ "ГАЗЕТА "ВЛАДИМИРСКИЕ ВЕДОМОСТИ", л/с 30286Ц83110) р/с № 03224643170000002800 ОТДЕЛЕНИЕ ВЛАДИМИР БАНКА РОССИИ//УФК по Владимирской области БИК 011708377</t>
  </si>
  <si>
    <t>Оплата за опубликование предвыборной программы</t>
  </si>
  <si>
    <t>Платежное поручение № 423 от 21.08.2023</t>
  </si>
  <si>
    <t>Договор № 63 от 21.08.2023 Счет № 74 от 21.08.2023</t>
  </si>
  <si>
    <t>Платежное поручение № 422 от 21.08.2023</t>
  </si>
  <si>
    <t>Договор № 25.1 от 01.08.2023</t>
  </si>
  <si>
    <t>Платежное поручение № 424 от 21.08.2023</t>
  </si>
  <si>
    <t>ИНН 5047119096, ООО "ГОРОДСКОЙ ЦЕНТР РЕКЛАМЫ" р/с № 40702810010000006942 ВЛАДИМИРСКОЕ ОТДЕЛЕНИЕ №8611 ПАО СБЕРБАНК БИК 041708602</t>
  </si>
  <si>
    <t>Платежное поручение № 420 от 21.08.2023</t>
  </si>
  <si>
    <t>Договор № 161 от 18.07.2023 Счет на оплату № 194 от 18.07.2023</t>
  </si>
  <si>
    <t>17.08.2023</t>
  </si>
  <si>
    <t>ИНН 331100009398, ИП Шингирей Игорь Владимирович р/с № 40802810910110100084 ВЛАДИМИРСКОЕ ОТДЕЛЕНИЕ №8611 ПАО СБЕРБАНК БИК 041708602</t>
  </si>
  <si>
    <t>Платежное поручение № 406 от 17.08.2023</t>
  </si>
  <si>
    <t>Договор № 121 от 21.07.2023 Счет № 121 от 21.07.2023</t>
  </si>
  <si>
    <t>ИНН 330103710095, ИП СОРОКИН АРТЁМ МИХАЙЛОВИЧ р/с № 40802810808500015939 ООО "Банк Точка" БИК 044525104</t>
  </si>
  <si>
    <t>Платежное поручение № 407 от 17.08.2023</t>
  </si>
  <si>
    <t>Договор № 3 от 01.08.2023 Счет на оплату № 193 от 01.08.2023</t>
  </si>
  <si>
    <t>Платежное поручение № 405 от 17.08.2023</t>
  </si>
  <si>
    <t>Договор № 8.1 от 01.08.2023</t>
  </si>
  <si>
    <t>11.08.2023</t>
  </si>
  <si>
    <t>ИНН 7802530453, ООО "ПРОМАГНИТ" р/с № 40702810032450001060 ФИЛИАЛ "САНКТ-ПЕТЕРБУРГСКИЙ" АО "АЛЬФА-БАНК" БИК 044030786</t>
  </si>
  <si>
    <t>Оплата иного агитационного материала-магнит с блоком для записей в индивидуальной упаковке, тираж 1000 шт.</t>
  </si>
  <si>
    <t>Платежное поручение № 386 от 11.08.2023</t>
  </si>
  <si>
    <t>Договор № 030823/1 от 03.08.2023 Счет на оплату № 516  от 03.08.2023</t>
  </si>
  <si>
    <t>22.08.2023</t>
  </si>
  <si>
    <t>Платежное поручение № 428 от 22.08.2023</t>
  </si>
  <si>
    <t>Договор № 8.2 от 01.08.2023</t>
  </si>
  <si>
    <t>Платежное поручение № 429 от 22.08.2023</t>
  </si>
  <si>
    <t>Договор № 8.3 от 01.08.2023</t>
  </si>
  <si>
    <t>Платежное поручение № 430 от 22.08.2023</t>
  </si>
  <si>
    <t>Договор № 8.4 от 01.08.2023</t>
  </si>
  <si>
    <t>Платежное поручение № 431 от 22.08.2023</t>
  </si>
  <si>
    <t>Договор № 9.1 от 01.08.2023</t>
  </si>
  <si>
    <t>Платежное поручение № 432 от 22.08.2023</t>
  </si>
  <si>
    <t>Договор № 9.2 от 01.08.2023</t>
  </si>
  <si>
    <t>Платежное поручение № 433 от 22.08.2023</t>
  </si>
  <si>
    <t>Договор № 9.3 от 01.08.2023</t>
  </si>
  <si>
    <t>Платежное поручение № 434 от 22.08.2023</t>
  </si>
  <si>
    <t>Договор № 10.1 от 01.08.2023</t>
  </si>
  <si>
    <t>Платежное поручение № 435 от 22.08.2023</t>
  </si>
  <si>
    <t>Договор № 10.2 от 01.08.2023</t>
  </si>
  <si>
    <t>Платежное поручение № 436 от 22.08.2023</t>
  </si>
  <si>
    <t>Договор № 10.3 от 01.08.2023</t>
  </si>
  <si>
    <t>Платежное поручение № 437 от 22.08.2023</t>
  </si>
  <si>
    <t>Договор № 11.1 от 01.08.2023</t>
  </si>
  <si>
    <t>Платежное поручение № 438 от 22.08.2023</t>
  </si>
  <si>
    <t>Договор № 11.2 от 01.08.2023</t>
  </si>
  <si>
    <t>Платежное поручение № 439 от 22.08.2023</t>
  </si>
  <si>
    <t>Договор № 11.3 от 01.08.2023</t>
  </si>
  <si>
    <t>Платежное поручение № 440 от 22.08.2023</t>
  </si>
  <si>
    <t>Договор № 12.1 от 01.08.2023</t>
  </si>
  <si>
    <t>Платежное поручение № 442 от 22.08.2023</t>
  </si>
  <si>
    <t>Договор № 12.3 от 01.08.2023</t>
  </si>
  <si>
    <t>Платежное поручение № 444 от 22.08.2023</t>
  </si>
  <si>
    <t>Договор № 13.2 от 01.08.2023</t>
  </si>
  <si>
    <t>Платежное поручение № 445 от 22.08.2023</t>
  </si>
  <si>
    <t>Договор № 13.3 от 01.08.2023</t>
  </si>
  <si>
    <t>Платежное поручение № 441 от 22.08.2023</t>
  </si>
  <si>
    <t>Договор № 12.2 от 01.08.2023</t>
  </si>
  <si>
    <t>23.08.2023</t>
  </si>
  <si>
    <t>Платежное поручение № 458 от 23.08.2023</t>
  </si>
  <si>
    <t>Договор № 23.1 от 01.08.2023</t>
  </si>
  <si>
    <t>Платежное поручение № 454 от 23.08.2023</t>
  </si>
  <si>
    <t>Договор № 7.2 от 01.08.2023</t>
  </si>
  <si>
    <t>Платежное поручение № 459 от 23.08.2023</t>
  </si>
  <si>
    <t>Договор № 19.1 от 01.08.2023</t>
  </si>
  <si>
    <t>Платежное поручение № 455 от 23.08.2023</t>
  </si>
  <si>
    <t>Договор № 24.1 от 01.08.2023</t>
  </si>
  <si>
    <t>Платежное поручение № 453 от 23.08.2023</t>
  </si>
  <si>
    <t>Договор № 7.1 от 01.08.2023</t>
  </si>
  <si>
    <t>Платежное поручение № 457 от 23.08.2023</t>
  </si>
  <si>
    <t>Договор № 6.1 от 01.08.2023</t>
  </si>
  <si>
    <t>Платежное поручение № 456 от 23.08.2023</t>
  </si>
  <si>
    <t>Договор № 14.1 от 01.08.2023</t>
  </si>
  <si>
    <t>Платежное поручение № 449 от 23.08.2023</t>
  </si>
  <si>
    <t>Договор № 2.2 от 01.08.2023</t>
  </si>
  <si>
    <t>Платежное поручение № 463 от 23.08.2023</t>
  </si>
  <si>
    <t>Договор № 15.3 от 01.08.2023</t>
  </si>
  <si>
    <t>Платежное поручение № 466 от 23.08.2023</t>
  </si>
  <si>
    <t>Договор № 3.1 от 01.08.2023</t>
  </si>
  <si>
    <t>Платежное поручение № 467 от 23.08.2023</t>
  </si>
  <si>
    <t>Договор № 3.2 от 01.08.2023</t>
  </si>
  <si>
    <t>Платежное поручение № 462 от 23.08.2023</t>
  </si>
  <si>
    <t>Договор № 16.3 от 01.08.2023</t>
  </si>
  <si>
    <t>Платежное поручение № 446 от 23.08.2023</t>
  </si>
  <si>
    <t>Договор № 1.1 от 01.08.2023</t>
  </si>
  <si>
    <t>Платежное поручение № 447 от 23.08.2023</t>
  </si>
  <si>
    <t>Договор № 1.2 от 01.08.2023</t>
  </si>
  <si>
    <t>Платежное поручение № 448 от 23.08.2023</t>
  </si>
  <si>
    <t>Договор № 2.1 от 01.08.2023</t>
  </si>
  <si>
    <t>Платежное поручение № 470 от 23.08.2023</t>
  </si>
  <si>
    <t>Договор № 22.3 от 01.08.2023</t>
  </si>
  <si>
    <t>Платежное поручение № 451 от 23.08.2023</t>
  </si>
  <si>
    <t>Договор № 13.1 от 01.08.2023</t>
  </si>
  <si>
    <t>Платежное поручение № 460 от 23.08.2023</t>
  </si>
  <si>
    <t>Договор № 16.1 от 01.08.2023</t>
  </si>
  <si>
    <t>Платежное поручение № 461 от 23.08.2023</t>
  </si>
  <si>
    <t>Договор № 16.2 от 01.08.2023</t>
  </si>
  <si>
    <t>Платежное поручение № 464 от 23.08.2023</t>
  </si>
  <si>
    <t>Договор № 15.2 от 01.08.2023</t>
  </si>
  <si>
    <t>Платежное поручение № 465 от 23.08.2023</t>
  </si>
  <si>
    <t>Договор № 15.1 от 01.08.2023</t>
  </si>
  <si>
    <t>Платежное поручение № 468 от 23.08.2023</t>
  </si>
  <si>
    <t>Договор № 22.1 от 01.08.2023</t>
  </si>
  <si>
    <t>Платежное поручение № 469 от 23.08.2023</t>
  </si>
  <si>
    <t>Договор № 22.2 от 01.08.2023</t>
  </si>
  <si>
    <t>24.08.2023</t>
  </si>
  <si>
    <t>Платежное поручение № 474 от 24.08.2023</t>
  </si>
  <si>
    <t>Договор № 19.2 от 01.08.2023</t>
  </si>
  <si>
    <t>25.08.2023</t>
  </si>
  <si>
    <t>Оплата агитационного печатного материала-расписание А3, 4+0, мел 115, тираж 20000 экз</t>
  </si>
  <si>
    <t>Платежное поручение № 477 от 25.08.2023</t>
  </si>
  <si>
    <t>Договор № 411-юр от 24.08.2023 Счет № 30147-НЗ от 24.08.2023</t>
  </si>
  <si>
    <t>Платежное поручение № 478 от 25.08.2023</t>
  </si>
  <si>
    <t>Договор № 25.1 от 22.08.2023</t>
  </si>
  <si>
    <t>Платежное поручение № 479 от 25.08.2023</t>
  </si>
  <si>
    <t>Договор № 25.2 от 22.08.2023</t>
  </si>
  <si>
    <t>Платежное поручение № 480 от 25.08.2023</t>
  </si>
  <si>
    <t>Договор № 25.3 от 22.08.2023</t>
  </si>
  <si>
    <t>Платежное поручение № 481 от 25.08.2023</t>
  </si>
  <si>
    <t>Договор № 25.4 от 22.08.2023</t>
  </si>
  <si>
    <t>28.08.2023</t>
  </si>
  <si>
    <t>Платежное поручение № 493 от 28.08.2023</t>
  </si>
  <si>
    <t>Платежное поручение № 492 от 28.08.2023</t>
  </si>
  <si>
    <t>Платежное поручение № 485 от 28.08.2023</t>
  </si>
  <si>
    <t>Платежное поручение № 488 от 28.08.2023</t>
  </si>
  <si>
    <t>Платежное поручение № 489 от 28.08.2023</t>
  </si>
  <si>
    <t>Платежное поручение № 483 от 28.08.2023</t>
  </si>
  <si>
    <t>Платежное поручение № 484 от 28.08.2023</t>
  </si>
  <si>
    <t>Платежное поручение № 491 от 28.08.2023</t>
  </si>
  <si>
    <t>Платежное поручение № 494 от 28.08.2023</t>
  </si>
  <si>
    <t>Платежное поручение № 487 от 28.08.2023</t>
  </si>
  <si>
    <t>Платежное поручение № 486 от 28.08.2023</t>
  </si>
  <si>
    <t>29.08.2023</t>
  </si>
  <si>
    <t>ИНН 773401722443, ИП ПОПОВ ИГОРЬ ВЛАДИСЛАВОВИЧ р/с № 40802810304430000173 Филиал Центральный ПАО Банка "ФК Открытие" БИК 044525297</t>
  </si>
  <si>
    <t>Платежное поручение № 496 от 29.08.2023</t>
  </si>
  <si>
    <t>Договор № б/н от 21.07.2023 Счет на оплату № 178 от 21.07.2023</t>
  </si>
  <si>
    <t>Платежное поручение № 497 от 29.08.2023</t>
  </si>
  <si>
    <t>Договор № 8.5 от 15.08.2023</t>
  </si>
  <si>
    <t>Платежное поручение № 498 от 29.08.2023</t>
  </si>
  <si>
    <t>Платежное поручение № 499 от 29.08.2023</t>
  </si>
  <si>
    <t>Договор № 20 от 11.07.2023</t>
  </si>
  <si>
    <t>Платежное поручение № 500 от 29.08.2023</t>
  </si>
  <si>
    <t>Договор № 21 от 11.07.2023</t>
  </si>
  <si>
    <t>Платежное поручение № 501 от 29.08.2023</t>
  </si>
  <si>
    <t>Договор № 22 от 11.07.2023</t>
  </si>
  <si>
    <t>Платежное поручение № 502 от 29.08.2023</t>
  </si>
  <si>
    <t>Договор № 23 от 11.07.2023</t>
  </si>
  <si>
    <t>Платежное поручение № 503 от 29.08.2023</t>
  </si>
  <si>
    <t>Договор № 24 от 11.07.2023</t>
  </si>
  <si>
    <t>Платежное поручение № 504 от 29.08.2023</t>
  </si>
  <si>
    <t>Договор № 26 от 11.07.2023</t>
  </si>
  <si>
    <t>Платежное поручение № 505 от 29.08.2023</t>
  </si>
  <si>
    <t>Договор № 25 от 11.07.2023</t>
  </si>
  <si>
    <t>Платежное поручение № 522 от 30.08.2023</t>
  </si>
  <si>
    <t>Договор № 17.1 от 15.08.2023</t>
  </si>
  <si>
    <t>Платежное поручение № 515 от 30.08.2023</t>
  </si>
  <si>
    <t>Договор № 15.4 от 15.08.2023</t>
  </si>
  <si>
    <t>Платежное поручение № 531 от 30.08.2023</t>
  </si>
  <si>
    <t>Договор № 4.1 от 15.08.2023</t>
  </si>
  <si>
    <t>Платежное поручение № 508 от 30.08.2023</t>
  </si>
  <si>
    <t>Договор № 11.4 от 15.08.2023</t>
  </si>
  <si>
    <t>Платежное поручение № 537 от 30.08.2023</t>
  </si>
  <si>
    <t>Договор № 5.1 от 15.08.2023</t>
  </si>
  <si>
    <t>Платежное поручение № 547 от 30.08.2023</t>
  </si>
  <si>
    <t>Договор № 7.3 от 15.08.2023</t>
  </si>
  <si>
    <t>Платежное поручение № 533 от 30.08.2023</t>
  </si>
  <si>
    <t>Договор № 6.2 от 15.08.2023</t>
  </si>
  <si>
    <t>Платежное поручение № 544 от 30.08.2023</t>
  </si>
  <si>
    <t>Договор № 12.4 от 15.08.2023</t>
  </si>
  <si>
    <t>Платежное поручение № 532 от 30.08.2023</t>
  </si>
  <si>
    <t>Договор № 24.2 от 15.08.2023</t>
  </si>
  <si>
    <t>Платежное поручение № 546 от 30.08.2023</t>
  </si>
  <si>
    <t>Договор № 23.8 от 22.08.2023</t>
  </si>
  <si>
    <t>Платежное поручение № 514 от 30.08.2023</t>
  </si>
  <si>
    <t>Договор № 16.9 от 22.08.2023</t>
  </si>
  <si>
    <t>Платежное поручение № 509 от 30.08.2023</t>
  </si>
  <si>
    <t>Договор № 16.4 от 15.08.2023</t>
  </si>
  <si>
    <t>Платежное поручение № 506 от 30.08.2023</t>
  </si>
  <si>
    <t>Договор № 9.4 от 15.08.2023</t>
  </si>
  <si>
    <t>Платежное поручение № 507 от 30.08.2023</t>
  </si>
  <si>
    <t>Договор № 10.4 от 15.08.2023</t>
  </si>
  <si>
    <t>Платежное поручение № 516 от 30.08.2023</t>
  </si>
  <si>
    <t>Договор № 15.6 от 22.08.2023</t>
  </si>
  <si>
    <t>Платежное поручение № 517 от 30.08.2023</t>
  </si>
  <si>
    <t>Договор № 15.7 от 22.08.2023</t>
  </si>
  <si>
    <t>Платежное поручение № 518 от 30.08.2023</t>
  </si>
  <si>
    <t>Договор № 15.8 от 22.08.2023</t>
  </si>
  <si>
    <t>Платежное поручение № 519 от 30.08.2023</t>
  </si>
  <si>
    <t>Договор № 15.9 от 22.08.2023</t>
  </si>
  <si>
    <t>Платежное поручение № 524 от 30.08.2023</t>
  </si>
  <si>
    <t>Договор № 1.5 от 22.08.2023</t>
  </si>
  <si>
    <t>Платежное поручение № 523 от 30.08.2023</t>
  </si>
  <si>
    <t>Договор № 1.4 от 22.08.2023</t>
  </si>
  <si>
    <t>Платежное поручение № 525 от 30.08.2023</t>
  </si>
  <si>
    <t>Договор № 1.6 от 22.08.2023</t>
  </si>
  <si>
    <t>Платежное поручение № 526 от 30.08.2023</t>
  </si>
  <si>
    <t>Договор № 2.4 от 22.08.2023</t>
  </si>
  <si>
    <t>Платежное поручение № 527 от 30.08.2023</t>
  </si>
  <si>
    <t>Договор № 2.5 от 22.08.2023</t>
  </si>
  <si>
    <t>Платежное поручение № 534 от 30.08.2023</t>
  </si>
  <si>
    <t>Договор № 5.2 от 22.08.2023</t>
  </si>
  <si>
    <t>Платежное поручение № 535 от 30.08.2023</t>
  </si>
  <si>
    <t>Договор № 5.3 от 22.08.2023</t>
  </si>
  <si>
    <t>Платежное поручение № 538 от 30.08.2023</t>
  </si>
  <si>
    <t>Договор № 19.3 от 15.08.2023</t>
  </si>
  <si>
    <t>Платежное поручение № 545 от 30.08.2023</t>
  </si>
  <si>
    <t>Договор № 23.6 от 22.08.2023</t>
  </si>
  <si>
    <t>Платежное поручение № 539 от 30.08.2023</t>
  </si>
  <si>
    <t>Договор № 19.6 от 22.08.2023</t>
  </si>
  <si>
    <t>Платежное поручение № 540 от 30.08.2023</t>
  </si>
  <si>
    <t>Договор № 19.7 от 22.08.2023</t>
  </si>
  <si>
    <t>Платежное поручение № 541 от 30.08.2023</t>
  </si>
  <si>
    <t>Договор № 19.8 от 22.08.2023</t>
  </si>
  <si>
    <t>Платежное поручение № 542 от 30.08.2023</t>
  </si>
  <si>
    <t>Договор № 19.9 от 22.08.2023</t>
  </si>
  <si>
    <t>Платежное поручение № 528 от 30.08.2023</t>
  </si>
  <si>
    <t>Договор № 2.6 от 22.08.2023</t>
  </si>
  <si>
    <t>Платежное поручение № 543 от 30.08.2023</t>
  </si>
  <si>
    <t>Договор № 19.10 от 22.08.2023</t>
  </si>
  <si>
    <t>Платежное поручение № 529 от 30.08.2023</t>
  </si>
  <si>
    <t>Договор № 19.4 от 22.08.2023</t>
  </si>
  <si>
    <t>Платежное поручение № 530 от 30.08.2023</t>
  </si>
  <si>
    <t>Платежное поручение № 520 от 30.08.2023</t>
  </si>
  <si>
    <t>Договор № 15.10 от 22.08.2023</t>
  </si>
  <si>
    <t>Платежное поручение № 536 от 30.08.2023</t>
  </si>
  <si>
    <t>Договор № 5.5 от 22.08.2023</t>
  </si>
  <si>
    <t>Платежное поручение № 510 от 30.08.2023</t>
  </si>
  <si>
    <t>Договор № 16.5 от 22.08.2023</t>
  </si>
  <si>
    <t>Платежное поручение № 511 от 30.08.2023</t>
  </si>
  <si>
    <t>Договор № 16.6 от 22.08.2023</t>
  </si>
  <si>
    <t>Платежное поручение № 513 от 30.08.2023</t>
  </si>
  <si>
    <t>Договор № 16.8 от 22.08.2023</t>
  </si>
  <si>
    <t>Платежное поручение № 512 от 30.08.2023</t>
  </si>
  <si>
    <t>Договор № 16.7 от 22.08.2023</t>
  </si>
  <si>
    <t>31.08.2023</t>
  </si>
  <si>
    <t>Платежное поручение № 597 от 31.08.2023</t>
  </si>
  <si>
    <t>Договор № 22.4 от 15.08.2023</t>
  </si>
  <si>
    <t>Платежное поручение № 568 от 31.08.2023</t>
  </si>
  <si>
    <t>Договор № 13.7 от 22.08.2023</t>
  </si>
  <si>
    <t>Платежное поручение № 599 от 31.08.2023</t>
  </si>
  <si>
    <t>Договор № 2.3 от 15.08.2023</t>
  </si>
  <si>
    <t>Платежное поручение № 593 от 31.08.2023</t>
  </si>
  <si>
    <t>Договор № 14.6 от 22.08.2023</t>
  </si>
  <si>
    <t>Платежное поручение № 594 от 31.08.2023</t>
  </si>
  <si>
    <t>Договор № 14.7 от 22.08.2023</t>
  </si>
  <si>
    <t>Платежное поручение № 586 от 31.08.2023</t>
  </si>
  <si>
    <t>Платежное поручение № 598 от 31.08.2023</t>
  </si>
  <si>
    <t>Договор № 1.3 от 15.08.2023</t>
  </si>
  <si>
    <t>Платежное поручение № 600 от 31.08.2023</t>
  </si>
  <si>
    <t>Договор № 3.3 от 15.08.2023</t>
  </si>
  <si>
    <t>Платежное поручение № 560 от 31.08.2023</t>
  </si>
  <si>
    <t>Договор № 23.5 от 22.08.2023</t>
  </si>
  <si>
    <t>Платежное поручение № 587 от 31.08.2023</t>
  </si>
  <si>
    <t>Договор № 20.5 от 22.08.2023</t>
  </si>
  <si>
    <t>Платежное поручение № 557 от 31.08.2023</t>
  </si>
  <si>
    <t>Договор № 24.5 от 22.08.2023</t>
  </si>
  <si>
    <t>Платежное поручение № 595 от 31.08.2023</t>
  </si>
  <si>
    <t>Договор № 20.2 от 15.08.2023</t>
  </si>
  <si>
    <t>Платежное поручение № 550 от 31.08.2023</t>
  </si>
  <si>
    <t>Договор № 7.4 от 22.08.2023</t>
  </si>
  <si>
    <t>Платежное поручение № 551 от 31.08.2023</t>
  </si>
  <si>
    <t>Договор № 7.5 от 22.08.2023</t>
  </si>
  <si>
    <t>Платежное поручение № 553 от 31.08.2023</t>
  </si>
  <si>
    <t>Договор № 24.1 от 22.08.2023</t>
  </si>
  <si>
    <t>Платежное поручение № 554 от 31.08.2023</t>
  </si>
  <si>
    <t>Договор № 24.2 от 22.08.2023</t>
  </si>
  <si>
    <t>Платежное поручение № 555 от 31.08.2023</t>
  </si>
  <si>
    <t>Договор № 24.3 от 22.08.2023</t>
  </si>
  <si>
    <t>Платежное поручение № 556 от 31.08.2023</t>
  </si>
  <si>
    <t>Договор № 24.4 от 22.08.2023</t>
  </si>
  <si>
    <t>Платежное поручение № 561 от 31.08.2023</t>
  </si>
  <si>
    <t>Договор № 6.3 от 22.08.2023</t>
  </si>
  <si>
    <t>Платежное поручение № 562 от 31.08.2023</t>
  </si>
  <si>
    <t>Договор № 6.4 от 22.08.2023</t>
  </si>
  <si>
    <t>Платежное поручение № 563 от 31.08.2023</t>
  </si>
  <si>
    <t>Договор № 6.5 от 22.08.2023</t>
  </si>
  <si>
    <t>Платежное поручение № 564 от 31.08.2023</t>
  </si>
  <si>
    <t>Договор № 6.6 от 22.08.2023</t>
  </si>
  <si>
    <t>Платежное поручение № 565 от 31.08.2023</t>
  </si>
  <si>
    <t>Договор № 6.7 от 22.08.2023</t>
  </si>
  <si>
    <t>Платежное поручение № 552 от 31.08.2023</t>
  </si>
  <si>
    <t>Договор № 7.6 от 22.08.2023</t>
  </si>
  <si>
    <t>Платежное поручение № 566 от 31.08.2023</t>
  </si>
  <si>
    <t>Договор № 6.8 от 22.08.2023</t>
  </si>
  <si>
    <t>Платежное поручение № 558 от 31.08.2023</t>
  </si>
  <si>
    <t>Договор № 23.3 от 22.08.2023</t>
  </si>
  <si>
    <t>Платежное поручение № 559 от 31.08.2023</t>
  </si>
  <si>
    <t>Договор № 23.4 от 22.08.2023</t>
  </si>
  <si>
    <t>Платежное поручение № 567 от 31.08.2023</t>
  </si>
  <si>
    <t>Договор № 8.10 от 22.08.2023</t>
  </si>
  <si>
    <t>Платежное поручение № 569 от 31.08.2023</t>
  </si>
  <si>
    <t>Договор № 12.5 от 22.08.2023</t>
  </si>
  <si>
    <t>Платежное поручение № 570 от 31.08.2023</t>
  </si>
  <si>
    <t>Договор № 9.7 от 22.08.2023</t>
  </si>
  <si>
    <t>Платежное поручение № 571 от 31.08.2023</t>
  </si>
  <si>
    <t>Договор № 9.5 от 22.08.2023</t>
  </si>
  <si>
    <t>Платежное поручение № 572 от 31.08.2023</t>
  </si>
  <si>
    <t>Договор № 11.9 от 22.08.2023</t>
  </si>
  <si>
    <t>Платежное поручение № 573 от 31.08.2023</t>
  </si>
  <si>
    <t>Договор № 11.6 от 22.08.2023</t>
  </si>
  <si>
    <t>Платежное поручение № 574 от 31.08.2023</t>
  </si>
  <si>
    <t>Договор № 12.6 от 22.08.2023</t>
  </si>
  <si>
    <t>Платежное поручение № 575 от 31.08.2023</t>
  </si>
  <si>
    <t>Договор № 11.8 от 22.08.2023</t>
  </si>
  <si>
    <t>Платежное поручение № 577 от 31.08.2023</t>
  </si>
  <si>
    <t>Договор № 11.7 от 22.08.2023</t>
  </si>
  <si>
    <t>Платежное поручение № 576 от 31.08.2023</t>
  </si>
  <si>
    <t>Договор № 9.6 от 22.08.2023</t>
  </si>
  <si>
    <t>Платежное поручение № 579 от 31.08.2023</t>
  </si>
  <si>
    <t>Договор № 9.8 от 22.08.2023</t>
  </si>
  <si>
    <t>Платежное поручение № 581 от 31.08.2023</t>
  </si>
  <si>
    <t>Договор № 21.1 от 22.08.2023</t>
  </si>
  <si>
    <t>Платежное поручение № 582 от 31.08.2023</t>
  </si>
  <si>
    <t>Договор № 21.2 от 22.08.2023</t>
  </si>
  <si>
    <t>Платежное поручение № 583 от 31.08.2023</t>
  </si>
  <si>
    <t>Договор № 21.3 от 22.08.2023</t>
  </si>
  <si>
    <t>Платежное поручение № 584 от 31.08.2023</t>
  </si>
  <si>
    <t>Договор № 21.4 от 22.08.2023</t>
  </si>
  <si>
    <t>Платежное поручение № 585 от 31.08.2023</t>
  </si>
  <si>
    <t>Договор № 21.5 от 22.08.2023</t>
  </si>
  <si>
    <t>Платежное поручение № 588 от 31.08.2023</t>
  </si>
  <si>
    <t>Договор № 22.5 от 22.08.2023</t>
  </si>
  <si>
    <t>Платежное поручение № 589 от 31.08.2023</t>
  </si>
  <si>
    <t>Договор № 22.6 от 22.08.2023</t>
  </si>
  <si>
    <t>Платежное поручение № 590 от 31.08.2023</t>
  </si>
  <si>
    <t>Договор № 22.8 от 22.08.2023</t>
  </si>
  <si>
    <t>Платежное поручение № 591 от 31.08.2023</t>
  </si>
  <si>
    <t>Договор № 22.9 от 22.08.2023</t>
  </si>
  <si>
    <t>Платежное поручение № 592 от 31.08.2023</t>
  </si>
  <si>
    <t>01.09.2023</t>
  </si>
  <si>
    <t>Платежное поручение № 611 от 01.09.2023</t>
  </si>
  <si>
    <t>Договор № 8.1 от 15.08.2023</t>
  </si>
  <si>
    <t>Платежное поручение № 610 от 01.09.2023</t>
  </si>
  <si>
    <t>Договор № 25.6 от 15.08.2023</t>
  </si>
  <si>
    <t>Платежное поручение № 607 от 01.09.2023</t>
  </si>
  <si>
    <t>Договор № 20.3 от 22.08.2023</t>
  </si>
  <si>
    <t>Платежное поручение № 609 от 01.09.2023</t>
  </si>
  <si>
    <t>Договор № 25.5 от 15.08.2023</t>
  </si>
  <si>
    <t>Платежное поручение № 596 от 01.09.2023</t>
  </si>
  <si>
    <t>Договор № 21.2 от 15.08.2023</t>
  </si>
  <si>
    <t>Платежное поручение № 604 от 01.09.2023</t>
  </si>
  <si>
    <t>Договор № 7.7 от 22.08.2023</t>
  </si>
  <si>
    <t>Платежное поручение № 605 от 01.09.2023</t>
  </si>
  <si>
    <t>Платежное поручение № 620 от 01.09.2023</t>
  </si>
  <si>
    <t>Договор № 5.4 от 22.08.2023</t>
  </si>
  <si>
    <t>Платежное поручение № 606 от 01.09.2023</t>
  </si>
  <si>
    <t>Договор № 11.5 от 22.08.2023</t>
  </si>
  <si>
    <t>Платежное поручение № 608 от 01.09.2023</t>
  </si>
  <si>
    <t>Договор № 22.10 от 22.08.2023</t>
  </si>
  <si>
    <t>Платежное поручение № 612 от 01.09.2023</t>
  </si>
  <si>
    <t>Договор № 10.9 от 22.08.2023</t>
  </si>
  <si>
    <t>Платежное поручение № 613 от 01.09.2023</t>
  </si>
  <si>
    <t>Договор № 10.8 от 22.08.2023</t>
  </si>
  <si>
    <t>Платежное поручение № 616 от 01.09.2023</t>
  </si>
  <si>
    <t>Договор № 12.9 от 22.08.2023</t>
  </si>
  <si>
    <t>Платежное поручение № 615 от 01.09.2023</t>
  </si>
  <si>
    <t>Договор № 12.8 от 22.08.2023</t>
  </si>
  <si>
    <t>Платежное поручение № 614 от 01.09.2023</t>
  </si>
  <si>
    <t>Договор № 12.7 от 22.08.2023</t>
  </si>
  <si>
    <t>Платежное поручение № 617 от 01.09.2023</t>
  </si>
  <si>
    <t>Договор № 13.4 от 22.08.2023</t>
  </si>
  <si>
    <t>Платежное поручение № 618 от 01.09.2023</t>
  </si>
  <si>
    <t>Договор № 13.5 от 22.08.2023</t>
  </si>
  <si>
    <t>Платежное поручение № 619 от 01.09.2023</t>
  </si>
  <si>
    <t>Договор № 13.6 от 22.08.2023</t>
  </si>
  <si>
    <t>04.09.2023</t>
  </si>
  <si>
    <t>Оплата по договорам возмездного оказания услуг</t>
  </si>
  <si>
    <t>Платежное поручение № 638 от 04.09.2023</t>
  </si>
  <si>
    <t>Платежное поручение № 635 от 04.09.2023</t>
  </si>
  <si>
    <t>Платежное поручение № 660 от 04.09.2023</t>
  </si>
  <si>
    <t>Оплата по договору возмездного оказания услуг по комплексной утилизации агитационной печатной продукции</t>
  </si>
  <si>
    <t>Платежное поручение № 659 от 04.09.2023</t>
  </si>
  <si>
    <t>Договор № 5 от 30.08.2023</t>
  </si>
  <si>
    <t>Платежное поручение № 662 от 04.09.2023</t>
  </si>
  <si>
    <t>Платежное поручение № 656 от 04.09.2023</t>
  </si>
  <si>
    <t>Договор № 23.2 от 15.08.2023</t>
  </si>
  <si>
    <t>Платежное поручение № 641 от 04.09.2023</t>
  </si>
  <si>
    <t>Платежное поручение № 644 от 04.09.2023</t>
  </si>
  <si>
    <t>Платежное поручение № 661 от 04.09.2023</t>
  </si>
  <si>
    <t>Договор № 10 от 11.07.2023</t>
  </si>
  <si>
    <t>Платежное поручение № 627 от 04.09.2023</t>
  </si>
  <si>
    <t>Договор № 14.2 от 15.08.2023</t>
  </si>
  <si>
    <t>Платежное поручение № 629 от 04.09.2023</t>
  </si>
  <si>
    <t>Договор № 14.5 от 22.08.2023</t>
  </si>
  <si>
    <t>Платежное поручение № 632 от 04.09.2023</t>
  </si>
  <si>
    <t>Договор № 3.6 от 22.08.2023</t>
  </si>
  <si>
    <t>Платежное поручение № 628 от 04.09.2023</t>
  </si>
  <si>
    <t>Договор № 14.4 от 22.08.2023</t>
  </si>
  <si>
    <t>Платежное поручение № 633 от 04.09.2023</t>
  </si>
  <si>
    <t>Платежное поручение № 645 от 04.09.2023</t>
  </si>
  <si>
    <t>Платежное поручение № 643 от 04.09.2023</t>
  </si>
  <si>
    <t>Платежное поручение № 653 от 04.09.2023</t>
  </si>
  <si>
    <t>Договор № 10.5 от 22.08.2023</t>
  </si>
  <si>
    <t>Платежное поручение № 648 от 04.09.2023</t>
  </si>
  <si>
    <t>Договор № 8.6 от 22.08.2023</t>
  </si>
  <si>
    <t>Платежное поручение № 649 от 04.09.2023</t>
  </si>
  <si>
    <t>Договор № 8.7 от 22.08.2023</t>
  </si>
  <si>
    <t>Платежное поручение № 650 от 04.09.2023</t>
  </si>
  <si>
    <t>Договор № 8.8 от 22.08.2023</t>
  </si>
  <si>
    <t>Платежное поручение № 654 от 04.09.2023</t>
  </si>
  <si>
    <t>Договор № 10.6 от 22.08.2023</t>
  </si>
  <si>
    <t>Платежное поручение № 655 от 04.09.2023</t>
  </si>
  <si>
    <t>Платежное поручение № 651 от 04.09.2023</t>
  </si>
  <si>
    <t>Договор № 8.9 от 22.08.2023</t>
  </si>
  <si>
    <t>Платежное поручение № 652 от 04.09.2023</t>
  </si>
  <si>
    <t>Платежное поручение № 657 от 04.09.2023</t>
  </si>
  <si>
    <t>Договор № 14.3 от 22.08.2023</t>
  </si>
  <si>
    <t>Платежное поручение № 658 от 04.09.2023</t>
  </si>
  <si>
    <t>Договор № 8 от 11.07.2023</t>
  </si>
  <si>
    <t>Платежное поручение № 621 от 04.09.2023</t>
  </si>
  <si>
    <t>Платежное поручение № 622 от 04.09.2023</t>
  </si>
  <si>
    <t>Платежное поручение № 623 от 04.09.2023</t>
  </si>
  <si>
    <t>Платежное поручение № 626 от 04.09.2023</t>
  </si>
  <si>
    <t>Платежное поручение № 625 от 04.09.2023</t>
  </si>
  <si>
    <t>Платежное поручение № 624 от 04.09.2023</t>
  </si>
  <si>
    <t>Платежное поручение № 634 от 04.09.2023</t>
  </si>
  <si>
    <t>Платежное поручение № 636 от 04.09.2023</t>
  </si>
  <si>
    <t>Платежное поручение № 640 от 04.09.2023</t>
  </si>
  <si>
    <t>Платежное поручение № 646 от 04.09.2023</t>
  </si>
  <si>
    <t>Платежное поручение № 639 от 04.09.2023</t>
  </si>
  <si>
    <t xml:space="preserve">Договор № 12 от 11.07.2023 </t>
  </si>
  <si>
    <t>Платежное поручение № 642 от 04.09.2023</t>
  </si>
  <si>
    <t>Платежное поручение № 637 от 04.09.2023</t>
  </si>
  <si>
    <t>05.09.2023</t>
  </si>
  <si>
    <t>Платежное поручение № 671 от 05.09.2023</t>
  </si>
  <si>
    <t>ИНН 332133347186, ИП ЛОМАКИН ИВАН ВЛАДИМИРОВИЧ р/с № 40802810902240000635 ПАО "БАНК УРАЛСИБ" БИК 044525787</t>
  </si>
  <si>
    <t>Платежное поручение № 670 от 05.09.2023</t>
  </si>
  <si>
    <t>Договор № б/н от 20.07.2023 Счет на оплату № 366 от 20.07.2023</t>
  </si>
  <si>
    <t>Платежное поручение № 672 от 05.09.2023</t>
  </si>
  <si>
    <t>Платежное поручение № 663 от 05.09.2023</t>
  </si>
  <si>
    <t>Договор № 25.6 от 22.08.2023</t>
  </si>
  <si>
    <t>Платежное поручение № 665 от 05.09.2023</t>
  </si>
  <si>
    <t>Договор № 25.5 от 22.08.2023</t>
  </si>
  <si>
    <t>Платежное поручение № 666 от 05.09.2023</t>
  </si>
  <si>
    <t>Договор № 3.4 от 22.08.2023</t>
  </si>
  <si>
    <t>Платежное поручение № 667 от 05.09.2023</t>
  </si>
  <si>
    <t>Договор № 3.5 от 22.08.2023</t>
  </si>
  <si>
    <t>Итоговый</t>
  </si>
  <si>
    <t xml:space="preserve">Возврат средств по п/п № 418 от 18.08.2023 </t>
  </si>
  <si>
    <t>Гулина Анастасия Игоревна, р/с № 40817810910002505821, ВЛАДИМИРСКОЕ ОТДЕЛЕНИЕ №8611 ПАО СБЕРБАНК</t>
  </si>
  <si>
    <t>Бурлаков Алексей Вячеславович, р/с № 40817810310000961083, ВЛАДИМИРСКОЕ ОТДЕЛЕНИЕ №8611 ПАО СБЕРБАНК</t>
  </si>
  <si>
    <t>Павлухина Екатерина Николаевна, р/с № 40817810800048297267, АО "Тинькофф Банк"</t>
  </si>
  <si>
    <t>Мойсеянчик Михаил Игоревич, р/с № 40817810910001162032, ВЛАДИМИРСКОЕ ОТДЕЛЕНИЕ №8611 ПАО СБЕРБАНК</t>
  </si>
  <si>
    <t>Зайцев Сергей Николаевич, р/с № 40817810340103925320, ПАО Сбербанк</t>
  </si>
  <si>
    <t>Клешня Ксения Николаевна, р/с № 40817810138045072721, ПАО Сбербанк</t>
  </si>
  <si>
    <t>Редькин Алексей Михайлович, р/с № 40817810010002753748, ВЛАДИМИРСКОЕ ОТДЕЛЕНИЕ №8611 ПАО СБЕРБАНК</t>
  </si>
  <si>
    <t>Наумова Людмила Александровна, р/с № 40817810710000206348, ВЛАДИМИРСКОЕ ОТДЕЛЕНИЕ №8611 ПАО СБЕРБАНК</t>
  </si>
  <si>
    <t>Федоров Алексей Олегович, р/с № 40817810880007580959, Филиал Центральный ПАО Банка "ФК Открытие"</t>
  </si>
  <si>
    <t>Горчаков Артём Юрьевич, р/с № 40817810910001484273, ВЛАДИМИРСКОЕ ОТДЕЛЕНИЕ №8611 ПАО СБЕРБАНК</t>
  </si>
  <si>
    <t>Черкасова Валентина Витальевна, р/с № 40817810810001381492, ВЛАДИМИРСКОЕ ОТДЕЛЕНИЕ №8611 ПАО СБЕРБАНК</t>
  </si>
  <si>
    <t>Комарова Людмила Алексеевна, р/с № 40817810110001159667, ВЛАДИМИРСКОЕ ОТДЕЛЕНИЕ №8611 ПАО СБЕРБАНК</t>
  </si>
  <si>
    <t>Канищев Иван Сергеевич, р/с № 40817810410001987403, ВЛАДИМИРСКОЕ ОТДЕЛЕНИЕ №8611 ПАО СБЕРБАНК</t>
  </si>
  <si>
    <t>Боровков Роман Викторович, р/с № 40817810100074400757, АО "Тинькофф Банк"</t>
  </si>
  <si>
    <t>Скоробогатов Андрей Сергеевич, р/с № 40817810438126087982, ПАО Сбербанк</t>
  </si>
  <si>
    <t>Галактионова Валерия Викторовна, р/с № 40817810855869402910, СЕВЕРО-ЗАПАДНЫЙ БАНК ПАО СБЕРБАНК</t>
  </si>
  <si>
    <t>Зимин Всеволод Александрович, р/с № 40817810948636001116, ФИЛИАЛ № 6602 БАНКА ВТБ (ПАО)</t>
  </si>
  <si>
    <t>Чёрная Светлана Владимировна, р/с № 40817810078008745259, Филиал Центральный ПАО Банка "ФК Открытие"</t>
  </si>
  <si>
    <t>Колганов Сергей Валерьевич, р/с № 40817810910001047076, ВЛАДИМИРСКОЕ ОТДЕЛЕНИЕ №8611 ПАО СБЕРБАНК</t>
  </si>
  <si>
    <t>Редькина Мария Олеговна, р/с № 40817810610001546880, ВЛАДИМИРСКОЕ ОТДЕЛЕНИЕ №8611 ПАО СБЕРБАНК</t>
  </si>
  <si>
    <t>Мосиенко Елена Викторовна, р/с № 40817810707920009196, АО "АЛЬФА-БАНК"</t>
  </si>
  <si>
    <t>Кулагина Светлана Владимировна, р/с № 40817810310002171143, ВЛАДИМИРСКОЕ ОТДЕЛЕНИЕ №8611 ПАО СБЕРБАНК</t>
  </si>
  <si>
    <t>Чугунов Алексей Михайлович, р/с № 40817810410002119953, ВЛАДИМИРСКОЕ ОТДЕЛЕНИЕ №8611 ПАО СБЕРБАНК</t>
  </si>
  <si>
    <t>Кашицын Артем Владимирович, р/с № 40802810800000586374, АО "Тинькофф Банк"</t>
  </si>
  <si>
    <t>Васин Александр Юрьевич, р/с № 40817810400001410740, АО "Тинькофф Банк"</t>
  </si>
  <si>
    <t>Шахина Ирина Владимировна, р/с № 40817810110000746822, ВЛАДИМИРСКОЕ ОТДЕЛЕНИЕ №8611 ПАО СБЕРБАНК</t>
  </si>
  <si>
    <t>Курепкина Алена Алексеевна, р/с № 40817810010002526580, ВЛАДИМИРСКОЕ ОТДЕЛЕНИЕ №8611 ПАО СБЕРБАНК</t>
  </si>
  <si>
    <t>Комарова Римма Романовна, р/с № 40817810010042451107, ВЛАДИМИРСКОЕ ОТДЕЛЕНИЕ №8611 ПАО СБЕРБАНК</t>
  </si>
  <si>
    <t>Браун Дмитрий Александрович, р/с № 40817810010002246828, ВЛАДИМИРСКОЕ ОТДЕЛЕНИЕ №8611 ПАО СБЕРБАНК</t>
  </si>
  <si>
    <t>Карелина Ольга Владимировна, р/с № 40817810710001507567, ВЛАДИМИРСКОЕ ОТДЕЛЕНИЕ №8611 ПАО СБЕРБАНК</t>
  </si>
  <si>
    <t>Жаренова Валерия Левановна, р/с № 40817810810001729106, ВЛАДИМИРСКОЕ ОТДЕЛЕНИЕ №8611 ПАО СБЕРБАНК</t>
  </si>
  <si>
    <t>Вилков Дмитрий Владимирович, р/с № 40817810010000459578, ВЛАДИМИРСКОЕ ОТДЕЛЕНИЕ №8611 ПАО СБЕРБАНК</t>
  </si>
  <si>
    <t>Пупанова Татьяна Александровна, р/с № 40817810010040354471, ВЛАДИМИРСКОЕ ОТДЕЛЕНИЕ №8611 ПАО СБЕРБАНК</t>
  </si>
  <si>
    <t>Пупанов Виктор Иванович, р/с № 40817810010001327049, ВЛАДИМИРСКОЕ ОТДЕЛЕНИЕ №8611 ПАО СБЕРБАНК</t>
  </si>
  <si>
    <t>Князев Антон Владимирович, р/с № 40817810910001830416, ВЛАДИМИРСКОЕ ОТДЕЛЕНИЕ №8611 ПАО СБЕРБАНК</t>
  </si>
  <si>
    <t>Носков Артем Владимирович, р/с № 40817810810002711061, ВЛАДИМИРСКОЕ ОТДЕЛЕНИЕ №8611 ПАО СБЕРБАНК</t>
  </si>
  <si>
    <t>Евсеева Гюльнара Вячеславовна, р/с № 40817810010001801015, ВЛАДИМИРСКОЕ ОТДЕЛЕНИЕ №8611 ПАО СБЕРБАНК</t>
  </si>
  <si>
    <t>Дмитриевская Любовь Ивановна, р/с № 40817810110002613856, ВЛАДИМИРСКОЕ ОТДЕЛЕНИЕ №8611 ПАО СБЕРБАНК</t>
  </si>
  <si>
    <t>Кокшаров Андрей Александрович, р/с № 40817810110001034290, ВЛАДИМИРСКОЕ ОТДЕЛЕНИЕ №8611 ПАО СБЕРБАНК</t>
  </si>
  <si>
    <t>Трусов Матвей Александрович, р/с № 40817810710001252155, ВЛАДИМИРСКОЕ ОТДЕЛЕНИЕ №8611 ПАО СБЕРБАНК</t>
  </si>
  <si>
    <t>Мартьянова Татьяна Алексеевна, р/с № 40817810510041512482, ВЛАДИМИРСКОЕ ОТДЕЛЕНИЕ №8611 ПАО СБЕРБАНК</t>
  </si>
  <si>
    <t>Смородина Александра Николаевна, р/с № 40817810210002450841, ВЛАДИМИРСКОЕ ОТДЕЛЕНИЕ №8611 ПАО СБЕРБАНК</t>
  </si>
  <si>
    <t>Корчиго Виктория Дмитриевна, р/с № 40817810007920016436, АО "АЛЬФА-БАНК"</t>
  </si>
  <si>
    <t>Бездушнова Елена Игоревна, р/с № 40817810110042243846, ВЛАДИМИРСКОЕ ОТДЕЛЕНИЕ №8611 ПАО СБЕРБАНК</t>
  </si>
  <si>
    <t>Старухина Елена Васильевна, р/с № 40817810810001920688, ВЛАДИМИРСКОЕ ОТДЕЛЕНИЕ №8611 ПАО СБЕРБАНК</t>
  </si>
  <si>
    <t>Кубылина Елена Георгиевна, р/с № 40817810610002421946, ВЛАДИМИРСКОЕ ОТДЕЛЕНИЕ №8611 ПАО СБЕРБАНК</t>
  </si>
  <si>
    <t>Федорова Надежда Евгеньевна, р/с № 40817810910001421867, ВЛАДИМИРСКОЕ ОТДЕЛЕНИЕ №8611 ПАО СБЕРБАНК</t>
  </si>
  <si>
    <t>Гражданская Ольга Сергеевна, р/с № 40817810010002773469, ВЛАДИМИРСКОЕ ОТДЕЛЕНИЕ №8611 ПАО СБЕРБАНК</t>
  </si>
  <si>
    <t>Никифорова Екатерина Александровна, р/с № 40817810110000758593, ВЛАДИМИРСКОЕ ОТДЕЛЕНИЕ №8611 ПАО СБЕРБАНК</t>
  </si>
  <si>
    <t>Теплова Елена Николаевна, р/с № 40817810810002101859, ВЛАДИМИРСКОЕ ОТДЕЛЕНИЕ №8611 ПАО СБЕРБАНК</t>
  </si>
  <si>
    <t>Ростовикова Татьяна Вячеславовна, р/с № 40817810510002531703, ВЛАДИМИРСКОЕ ОТДЕЛЕНИЕ №8611 ПАО СБЕРБАНК</t>
  </si>
  <si>
    <t>Дистер Ольга Евгеньевна, р/с № 40817810210001100956, ВЛАДИМИРСКОЕ ОТДЕЛЕНИЕ №8611 ПАО СБЕРБАНК</t>
  </si>
  <si>
    <t>Кириллова Галина Викторовна, р/с № 40817810910000640610, ВЛАДИМИРСКОЕ ОТДЕЛЕНИЕ №8611 ПАО СБЕРБАНК</t>
  </si>
  <si>
    <t>Рубахина Наталья Сергеевна, р/с № 40817810210088645146, ВЛАДИМИРСКОЕ ОТДЕЛЕНИЕ №8611 ПАО СБЕРБАНК</t>
  </si>
  <si>
    <t>Яковлева Елена Вениаминовна, р/с № 40817810410000981510, ВЛАДИМИРСКОЕ ОТДЕЛЕНИЕ №8611 ПАО СБЕРБАНК</t>
  </si>
  <si>
    <t>Буйлова Людмила Анатольевна, р/с № 40817810610000614399, ВЛАДИМИРСКОЕ ОТДЕЛЕНИЕ №8611 ПАО СБЕРБАНК</t>
  </si>
  <si>
    <t>Мельникова Екатерина Сергеевна, р/с № 40817810410002780340, ВЛАДИМИРСКОЕ ОТДЕЛЕНИЕ №8611 ПАО СБЕРБАНК</t>
  </si>
  <si>
    <t>Решетняк Лилия Анатольевна, р/с № 40817810910002705582, ВЛАДИМИРСКОЕ ОТДЕЛЕНИЕ №8611 ПАО СБЕРБАНК</t>
  </si>
  <si>
    <t>Кондрашина Владлена Эдуардовна, р/с № 40817810210002554297, ВЛАДИМИРСКОЕ ОТДЕЛЕНИЕ №8611 ПАО СБЕРБАНК</t>
  </si>
  <si>
    <t>Коньков Денис Алексеевич, р/с № 40817810210001228142, ВЛАДИМИРСКОЕ ОТДЕЛЕНИЕ №8611 ПАО СБЕРБАНК</t>
  </si>
  <si>
    <t>Трынков Артур Романович, р/с № 40817810610000811118, ВЛАДИМИРСКОЕ ОТДЕЛЕНИЕ №8611 ПАО СБЕРБАНК</t>
  </si>
  <si>
    <t>Волков Александр Ильич, р/с № 40817810900034488391, АО "Тинькофф Банк"</t>
  </si>
  <si>
    <t>Касаткина Вита Владимировна, р/с № 40817810310002524871, ВЛАДИМИРСКОЕ ОТДЕЛЕНИЕ №8611 ПАО СБЕРБАНК</t>
  </si>
  <si>
    <t>Карцева Марина Евгеньевна, р/с № 40817810010158281193, ВЛАДИМИРСКОЕ ОТДЕЛЕНИЕ №8611 ПАО СБЕРБАНК</t>
  </si>
  <si>
    <t xml:space="preserve">Гордеева Галина Александровна, р/с № 40817810010000726803, ВЛАДИМИРСКОЕ ОТДЕЛЕНИЕ №8611 ПАО СБЕРБАНК </t>
  </si>
  <si>
    <t>Постнова Светлана Николаевна, р/с № 40817810710002810703, ВЛАДИМИРСКОЕ ОТДЕЛЕНИЕ №8611 ПАО СБЕРБАНК</t>
  </si>
  <si>
    <t>Савельева Алина Михайловна, р/с № 40817810100060142317, АО "Тинькофф Банк"</t>
  </si>
  <si>
    <t>Ефремов Максим Игоревич, р/с № 40817810110002305672, ВЛАДИМИРСКОЕ ОТДЕЛЕНИЕ №8611 ПАО СБЕРБАНК</t>
  </si>
  <si>
    <t>Иконников Валерий Алексеевич, р/с № 40817810310001628561, ВЛАДИМИРСКОЕ ОТДЕЛЕНИЕ №8611 ПАО СБЕРБАНК</t>
  </si>
  <si>
    <t>Баранок Александр Владимирович, р/с № 40817810510040895362, ВЛАДИМИРСКОЕ ОТДЕЛЕНИЕ №8611 ПАО СБЕРБАНК</t>
  </si>
  <si>
    <t>Грановская Анастасия Викторовна, р/с № 40817810810001274431, ВЛАДИМИРСКОЕ ОТДЕЛЕНИЕ №8611 ПАО СБЕРБАНК</t>
  </si>
  <si>
    <t>Старостина Екатерина Олеговна, р/с № 40817810810002620259, ВЛАДИМИРСКОЕ ОТДЕЛЕНИЕ №8611 ПАО СБЕРБАНК</t>
  </si>
  <si>
    <t>Шахин Евгений Николаевич, р/с № 40817810810000358811, ВЛАДИМИРСКОЕ ОТДЕЛЕНИЕ №8611 ПАО СБЕРБАНК</t>
  </si>
  <si>
    <t>Маркин Алексей Андреевич, р/с № 40817810310000964420, ВЛАДИМИРСКОЕ ОТДЕЛЕНИЕ №8611 ПАО СБЕРБАНК</t>
  </si>
  <si>
    <t>Маркина Алина Измаиловна, р/с № 40817810610001998315, ВЛАДИМИРСКОЕ ОТДЕЛЕНИЕ №8611 ПАО СБЕРБАНК</t>
  </si>
  <si>
    <t>Минеев Александр Михайлович, р/с № 40817810317008738967, ИВАНОВСКОЕ ОТДЕЛЕНИЕ N 8639 ПАО СБЕРБАНК</t>
  </si>
  <si>
    <t>Соснина Елена Васильевна, р/с № 40817810510000738744, ВЛАДИМИРСКОЕ ОТДЕЛЕНИЕ №8611 ПАО СБЕРБАНК</t>
  </si>
  <si>
    <t>Чугунова Мария Александровна, р/с № 40817810410000544012, ВЛАДИМИРСКОЕ ОТДЕЛЕНИЕ №8611 ПАО СБЕРБАНК</t>
  </si>
  <si>
    <t>Ильичева Елена Вячеславовна, р/с № 40817810810001467277, ВЛАДИМИРСКОЕ ОТДЕЛЕНИЕ №8611 ПАО СБЕРБАНК</t>
  </si>
  <si>
    <t>Шаповалова Елена Александровна, р/с № 40817810610002012229, ВЛАДИМИРСКОЕ ОТДЕЛЕНИЕ №8611 ПАО СБЕРБАНК</t>
  </si>
  <si>
    <t>Селивачева Анастасия Александровна, р/с № 40817810810002622888, ВЛАДИМИРСКОЕ ОТДЕЛЕНИЕ №8611 ПАО СБЕРБАНК</t>
  </si>
  <si>
    <t>Андреева Ирина Александровна, р/с № 40817810610001980459, ВЛАДИМИРСКОЕ ОТДЕЛЕНИЕ №8611 ПАО СБЕРБАНК</t>
  </si>
  <si>
    <t>Трусов Олег Вячеславович, р/с № 40817810710000032758, ВЛАДИМИРСКОЕ ОТДЕЛЕНИЕ №8611 ПАО СБЕРБАНК</t>
  </si>
  <si>
    <t>Зиньковская Наталья Александровна, р/с № 40817810810002648888, ВЛАДИМИРСКОЕ ОТДЕЛЕНИЕ №8611 ПАО СБЕРБАНК</t>
  </si>
  <si>
    <t>Ильина Людмила Борисовна, р/с № 40817810610000951777, ВЛАДИМИРСКОЕ ОТДЕЛЕНИЕ №8611 ПАО СБЕРБАНК</t>
  </si>
  <si>
    <t>Горовенко Татьяна Андреевна, р/с № 40817810910000714067, ВЛАДИМИРСКОЕ ОТДЕЛЕНИЕ №8611 ПАО СБЕРБАНК</t>
  </si>
  <si>
    <t>Куликова Анна Кирилловна, р/с № 40817810810158652375, ВЛАДИМИРСКОЕ ОТДЕЛЕНИЕ №8611 ПАО СБЕРБАНК</t>
  </si>
  <si>
    <t>Грушкина Елена Юрьевна, р/с № 40817810510001473888, ВЛАДИМИРСКОЕ ОТДЕЛЕНИЕ №8611 ПАО СБЕРБАНК</t>
  </si>
  <si>
    <t>Степанова Елена Леонидовна, р/с № 40817810510001011460, ВЛАДИМИРСКОЕ ОТДЕЛЕНИЕ №8611 ПАО СБЕРБАНК</t>
  </si>
  <si>
    <t>Майорова Надежда Ивановна, р/с № 40817810010002470704, ВЛАДИМИРСКОЕ ОТДЕЛЕНИЕ №8611 ПАО СБЕРБАНК</t>
  </si>
  <si>
    <t>Куклева Юлия Викторовна, р/с № 40817810810000304289, ВЛАДИМИРСКОЕ ОТДЕЛЕНИЕ №8611 ПАО СБЕРБАНК</t>
  </si>
  <si>
    <t>Зубанова Зоя Михайловна, р/с № 40817810110001800822, ВЛАДИМИРСКОЕ ОТДЕЛЕНИЕ №8611 ПАО СБЕРБАНК</t>
  </si>
  <si>
    <t>Елисеев Сергей Сергеевич, р/с № 40817810710000989351, ВЛАДИМИРСКОЕ ОТДЕЛЕНИЕ №8611 ПАО СБЕРБАНК</t>
  </si>
  <si>
    <t>Епифанова Екатерина Степановна, р/с № 40817810310002765562, ВЛАДИМИРСКОЕ ОТДЕЛЕНИЕ №8611 ПАО СБЕРБАНК</t>
  </si>
  <si>
    <t>Бурмистров Владимир Альбертович, р/с № 40817810510002065363, ВЛАДИМИРСКОЕ ОТДЕЛЕНИЕ №8611 ПАО СБЕРБАНК</t>
  </si>
  <si>
    <t>Сергеева Надежда Викторовна, р/с № 40817810810000812535, ВЛАДИМИРСКОЕ ОТДЕЛЕНИЕ №8611 ПАО СБЕРБАНК</t>
  </si>
  <si>
    <t>Потапова Светлана Борисовна, р/с № 40817810010000014214, ВЛАДИМИРСКОЕ ОТДЕЛЕНИЕ №8611 ПАО СБЕРБАНК</t>
  </si>
  <si>
    <t>Сафонова Ангелина Олеговна, р/с № 40817810110002476682, ВЛАДИМИРСКОЕ ОТДЕЛЕНИЕ №8611 ПАО СБЕРБАНК</t>
  </si>
  <si>
    <t>Авдонина Оксана Николаевна, р/с № 40817810910000741519, ВЛАДИМИРСКОЕ ОТДЕЛЕНИЕ №8611 ПАО СБЕРБАНК</t>
  </si>
  <si>
    <t>Тюкова Татьяна Николаевна, р/с № 40817810810000695396, ВЛАДИМИРСКОЕ ОТДЕЛЕНИЕ №8611 ПАО СБЕРБАНК</t>
  </si>
  <si>
    <t>Шевцова Оксана Анатольевна, р/с № 40817810610000753988, ВЛАДИМИРСКОЕ ОТДЕЛЕНИЕ №8611 ПАО СБЕРБАНК</t>
  </si>
  <si>
    <t>Кольпикова Карина Юрьевна, р/с № 40817810510001283638, ВЛАДИМИРСКОЕ ОТДЕЛЕНИЕ №8611 ПАО СБЕРБАНК</t>
  </si>
  <si>
    <t>Савельева Наталья Николаевна, р/с № 40817810700060550147, № АО "Тинькофф Банк"</t>
  </si>
  <si>
    <t>Глухова Ольга Анатольевна, р/с № 40817810510000638352, ВЛАДИМИРСКОЕ ОТДЕЛЕНИЕ №8611 ПАО СБЕРБАНК</t>
  </si>
  <si>
    <t>Муртазина София Руслановна, р/с № 40817810700060441256, АО "Тинькофф Банк"</t>
  </si>
  <si>
    <t>Осипова Ираида Владимировна, р/с № 40817810210002542720, ВЛАДИМИРСКОЕ ОТДЕЛЕНИЕ №8611 ПАО СБЕРБАНК</t>
  </si>
  <si>
    <t>Лямина Виктория Алексеевна, р/с № 40817810910002335431, ВЛАДИМИРСКОЕ ОТДЕЛЕНИЕ №8611 ПАО СБЕРБАНК</t>
  </si>
  <si>
    <t>Сибгатулин Роман Мунирович, р/с № 40817810238267145190, ПАО Сбербанк</t>
  </si>
  <si>
    <t>Парамонов Николай Константинович, р/с № 40817810310001104975, ВЛАДИМИРСКОЕ ОТДЕЛЕНИЕ №8611 ПАО СБЕРБАНК</t>
  </si>
  <si>
    <t>Рахимова Татьяна Владимировна, р/с № 40817810010001355312, ВЛАДИМИРСКОЕ ОТДЕЛЕНИЕ №8611 ПАО СБЕРБАНК</t>
  </si>
  <si>
    <t>Поликуткина Татьяна Викторовна, р/с № 40817810710001147529, ВЛАДИМИРСКОЕ ОТДЕЛЕНИЕ №8611 ПАО СБЕРБАНК</t>
  </si>
  <si>
    <t>Сорокина Ольга Сергеевна, р/с № 40817810010001813760, ВЛАДИМИРСКОЕ ОТДЕЛЕНИЕ №8611 ПАО СБЕРБАНК</t>
  </si>
  <si>
    <t>Лапин Сергей Владимирович, р/с № 40817810810001224656, ВЛАДИМИРСКОЕ ОТДЕЛЕНИЕ №8611 ПАО СБЕРБАНК</t>
  </si>
  <si>
    <t>Носов Вячеслав Евгеньевич, р/с № 40817810110001554767, ВЛАДИМИРСКОЕ ОТДЕЛЕНИЕ №8611 ПАО СБЕРБАНК</t>
  </si>
  <si>
    <t>Маркова Марина Владимировна, р/с № 40817810210002915195, ВЛАДИМИРСКОЕ ОТДЕЛЕНИЕ №8611 ПАО СБЕРБАНК</t>
  </si>
  <si>
    <t>Емельянова Наталья Александровна, р/с № 40817810110001895170, ВЛАДИМИРСКОЕ ОТДЕЛЕНИЕ №8611 ПАО СБЕРБАНК</t>
  </si>
  <si>
    <t>Мельникова Наталья Сергеевна. р/с № 40817810910001421799, ВЛАДИМИРСКОЕ ОТДЕЛЕНИЕ №8611 ПАО СБЕРБАНК</t>
  </si>
  <si>
    <t>Минновалиов Максим Дамирович, р/с № 40817810710001746807, ВЛАДИМИРСКОЕ ОТДЕЛЕНИЕ №8611 ПАО СБЕРБАНК</t>
  </si>
  <si>
    <t>Фадеев Алексей Евгеньевич, р/с № 40817810910000985472, ВЛАДИМИРСКОЕ ОТДЕЛЕНИЕ №8611 ПАО СБЕРБАНК</t>
  </si>
  <si>
    <t>Серова Марина Юрьевна, р/с № 40817810810002754345, ВЛАДИМИРСКОЕ ОТДЕЛЕНИЕ №8611 ПАО СБЕРБАНК</t>
  </si>
  <si>
    <t>Лопухова Елизавета Викторовна, р/с № 40817810310001418742, ВЛАДИМИРСКОЕ ОТДЕЛЕНИЕ №8611 ПАО СБЕРБАНК</t>
  </si>
  <si>
    <t>Филиппова Виктория Сергеевна, р/с № 40817810210001798821, ВЛАДИМИРСКОЕ ОТДЕЛЕНИЕ №8611 ПАО СБЕРБАНК</t>
  </si>
  <si>
    <t>Канайлова Дарья Олеговна, р/с № 40817810010001069776, ВЛАДИМИРСКОЕ ОТДЕЛЕНИЕ №8611 ПАО СБЕРБАНК</t>
  </si>
  <si>
    <t>Владыкина Елена Владимировна, р/с № 40817810110000983753, ВЛАДИМИРСКОЕ ОТДЕЛЕНИЕ №8611 ПАО СБЕРБАНК</t>
  </si>
  <si>
    <t>Самохвалова Светлана Михайловна, р/с № 40817810710000994618, ВЛАДИМИРСКОЕ ОТДЕЛЕНИЕ №8611 ПАО СБЕРБАНК</t>
  </si>
  <si>
    <t>Комкова Анна Сергеевна, р/с № 40817810210002783301, ВЛАДИМИРСКОЕ ОТДЕЛЕНИЕ №8611 ПАО СБЕРБАНК</t>
  </si>
  <si>
    <t>Сбиткина Нина Алексеевна, р/с № 40817810410002495716, ВЛАДИМИРСКОЕ ОТДЕЛЕНИЕ №8611 ПАО СБЕРБАНК</t>
  </si>
  <si>
    <t>Белов Роман Евгеньевич, р/с № 40817810710002221758, ВЛАДИМИРСКОЕ ОТДЕЛЕНИЕ №8611 ПАО СБЕРБАНК</t>
  </si>
  <si>
    <t>Федотова Ксения Михайловна, р/с № 40817810300060090777, АО "Тинькофф Банк"</t>
  </si>
  <si>
    <t>Белова Дарья Аркадьевна, р/с № 40817810910000108741, ВЛАДИМИРСКОЕ ОТДЕЛЕНИЕ №8611 ПАО СБЕРБАНК</t>
  </si>
  <si>
    <t>Белова Мария Евгеньевна, р/с № 40817810100066193946, АО "Тинькофф Банк"</t>
  </si>
  <si>
    <t>Федосеева Евгения Сергеевна, р/с № 40817810610002021582, ВЛАДИМИРСКОЕ ОТДЕЛЕНИЕ №8611 ПАО СБЕРБАНК</t>
  </si>
  <si>
    <t>Сурикова Екатерина Сергеевна, р/с № 40817810010001152007, ВЛАДИМИРСКОЕ ОТДЕЛЕНИЕ №8611 ПАО СБЕРБАНК</t>
  </si>
  <si>
    <t>Генералова Мария Андреевна, р/с № 40817810910001681089, ВЛАДИМИРСКОЕ ОТДЕЛЕНИЕ №8611 ПАО СБЕРБАНК</t>
  </si>
  <si>
    <t>Сурова Александра Максимовна, р/с № 40817810910001225759, ВЛАДИМИРСКОЕ ОТДЕЛЕНИЕ №8611 ПАО СБЕРБАНК</t>
  </si>
  <si>
    <t>Николаева Елена Валерьевна, р/с № 40817810610001223527, ВЛАДИМИРСКОЕ ОТДЕЛЕНИЕ №8611 ПАО СБЕРБАНК</t>
  </si>
  <si>
    <t>Кулыгина Анастасия Евгеньевна, р/с № 40817810110002496251, ВЛАДИМИРСКОЕ ОТДЕЛЕНИЕ №8611 ПАО СБЕРБАНК</t>
  </si>
  <si>
    <t>Корышева Ирина Анатольевна, р/с № 40817810210001777567, ВЛАДИМИРСКОЕ ОТДЕЛЕНИЕ №8611 ПАО СБЕРБАНК</t>
  </si>
  <si>
    <t>Жирякова Елена Александровна, р/с № 40817810610002171432, ВЛАДИМИРСКОЕ ОТДЕЛЕНИЕ №8611 ПАО СБЕРБАНК</t>
  </si>
  <si>
    <t>Любимова Надежда Игоревна, р/с № 40817810710002329663, ВЛАДИМИРСКОЕ ОТДЕЛЕНИЕ №8611 ПАО СБЕРБАНК</t>
  </si>
  <si>
    <t>Жеглов Денис Андреевич, р/с № 40817810210001004751, ВЛАДИМИРСКОЕ ОТДЕЛЕНИЕ №8611 ПАО СБЕРБАНК</t>
  </si>
  <si>
    <t>Кашицын Артем Владимирович, р/с № 40817810800005676698, АО "Тинькофф Банк"</t>
  </si>
  <si>
    <t>Орлова Галина Алексеевна, р/с № 40817810310001671783, ВЛАДИМИРСКОЕ ОТДЕЛЕНИЕ №8611 ПАО СБЕРБАНК</t>
  </si>
  <si>
    <t>Ларина Надежда Викторовна, р/с № 40817810141010010775, ВЛАДИМИРСКИЙ РФ АО "РОССЕЛЬХОЗБАНК"</t>
  </si>
  <si>
    <t>Миронычева Юлия Наиловна, р/с № 40817810210001591471, ВЛАДИМИРСКОЕ ОТДЕЛЕНИЕ №8611 ПАО СБЕРБАНК</t>
  </si>
  <si>
    <t>Наяшкова Татьяна Васильевна, р/с № 40817810110001885863, ВЛАДИМИРСКОЕ ОТДЕЛЕНИЕ №8611 ПАО СБЕРБАНК</t>
  </si>
  <si>
    <t>Корчиго Вероника Дмитриевна, р/с № 40817810910001778442, ВЛАДИМИРСКОЕ ОТДЕЛЕНИЕ №8611 ПАО СБЕРБАНК</t>
  </si>
  <si>
    <t>Игошина Дарья Алексеевна, р/с № 40817810910002960343, ВЛАДИМИРСКОЕ ОТДЕЛЕНИЕ №8611 ПАО СБЕРБАНК</t>
  </si>
  <si>
    <t>Гришанова Светлана Владимировна, р/с № 40817810210002560003, ВЛАДИМИРСКОЕ ОТДЕЛЕНИЕ №8611 ПАО СБЕРБАНК</t>
  </si>
  <si>
    <t>Шахина Татьяна Алексеевна, р/с № 40817810010000751768, ВЛАДИМИРСКОЕ ОТДЕЛЕНИЕ №8611 ПАО СБЕРБАНК</t>
  </si>
  <si>
    <t>Коломин Андрей Александрович, р/с № 40817810910001166795, ВЛАДИМИРСКОЕ ОТДЕЛЕНИЕ №8611 ПАО СБЕРБАНК</t>
  </si>
  <si>
    <t>Огаркова Инна Марковна, р/с № 40817810210000982612, ВЛАДИМИРСКОЕ ОТДЕЛЕНИЕ №8611 ПАО СБЕРБАНК</t>
  </si>
  <si>
    <t>Тюрина Ольга Михайловна, р/с № 40817810210000810726, ВЛАДИМИРСКОЕ ОТДЕЛЕНИЕ №8611 ПАО СБЕРБАНК</t>
  </si>
  <si>
    <t>Липатова Дарья Петровна, р/с № 40817810210001384552, ВЛАДИМИРСКОЕ ОТДЕЛЕНИЕ №8611 ПАО СБЕРБАНК</t>
  </si>
  <si>
    <t>Колесник Евгений Сергеевич, р/с № 40817810810001255845, ВЛАДИМИРСКОЕ ОТДЕЛЕНИЕ №8611 ПАО СБЕРБАНК</t>
  </si>
  <si>
    <t>Рощупкина Мария Вячеславовна, р/с № 40817810810002104461, ВЛАДИМИРСКОЕ ОТДЕЛЕНИЕ №8611 ПАО СБЕРБАНК</t>
  </si>
  <si>
    <t>Анисимова Анна Сергеевна, р/с № 40817810410001765609, ВЛАДИМИРСКОЕ ОТДЕЛЕНИЕ №8611 ПАО СБЕРБАНК</t>
  </si>
  <si>
    <t>Вьюнкова Алевтина Григорьевна, р/с № 40817810910000745861, ВЛАДИМИРСКОЕ ОТДЕЛЕНИЕ №8611 ПАО СБЕРБАНК</t>
  </si>
  <si>
    <t>Якубов Фируз Собирович, р/с № 40817810900090614507, АО "Тинькофф Банк"</t>
  </si>
  <si>
    <t>Ефремова Вероника Валериановна, р/с № 40817810210040899176, ВЛАДИМИРСКОЕ ОТДЕЛЕНИЕ №8611 ПАО СБЕРБАНК</t>
  </si>
  <si>
    <t>Липова Оксана Николаевна, р/с № 40817810710000553965, ВЛАДИМИРСКОЕ ОТДЕЛЕНИЕ №8611 ПАО СБЕРБАНК</t>
  </si>
  <si>
    <t>Погодина Ольга Валентиновна, р/с № 40817810010088843038, ВЛАДИМИРСКОЕ ОТДЕЛЕНИЕ №8611 ПАО СБЕРБАНК</t>
  </si>
  <si>
    <t>Комарова Зляйха Идрисовна, р/с № 40817810310081200200, ВЛАДИМИРСКОЕ ОТДЕЛЕНИЕ №8611 ПАО СБЕРБАНК</t>
  </si>
  <si>
    <t>о поступлении и расходовании средств избирательного фонда 
избирательного объединения</t>
  </si>
  <si>
    <t>УЧЕТ
поступления и расходования денежных средств, в том числе по каждой операции, избирательного фонда 
избирательного объединения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</si>
</sst>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#,##0.00000"/>
    <numFmt numFmtId="184" formatCode="#,##0.0000000"/>
    <numFmt numFmtId="185" formatCode="#,##0.000"/>
    <numFmt numFmtId="186" formatCode="#,##0.0000000000"/>
    <numFmt numFmtId="187" formatCode="###\ ###\ ###\ ###\ 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ahoma"/>
      <family val="2"/>
    </font>
    <font>
      <sz val="9.5"/>
      <color indexed="8"/>
      <name val="Times New Roman"/>
      <family val="1"/>
    </font>
    <font>
      <sz val="9"/>
      <color indexed="9"/>
      <name val="Times New Roman"/>
      <family val="1"/>
    </font>
    <font>
      <u val="single"/>
      <sz val="10"/>
      <color indexed="12"/>
      <name val="Arial Cyr"/>
      <family val="0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56"/>
      <name val="Times New Roman"/>
      <family val="1"/>
    </font>
    <font>
      <sz val="11"/>
      <name val="Calibri"/>
      <family val="2"/>
    </font>
    <font>
      <sz val="10"/>
      <color indexed="5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10"/>
      <color rgb="FF002060"/>
      <name val="Times New Roman"/>
      <family val="1"/>
    </font>
    <font>
      <sz val="10"/>
      <color rgb="FF00206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4" fontId="5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 horizontal="centerContinuous" vertical="top"/>
      <protection hidden="1"/>
    </xf>
    <xf numFmtId="0" fontId="60" fillId="0" borderId="10" xfId="0" applyFont="1" applyBorder="1" applyAlignment="1" applyProtection="1">
      <alignment horizontal="center" vertical="top"/>
      <protection hidden="1"/>
    </xf>
    <xf numFmtId="4" fontId="61" fillId="0" borderId="10" xfId="0" applyNumberFormat="1" applyFont="1" applyBorder="1" applyAlignment="1" applyProtection="1">
      <alignment vertical="top"/>
      <protection hidden="1" locked="0"/>
    </xf>
    <xf numFmtId="0" fontId="59" fillId="0" borderId="12" xfId="0" applyFont="1" applyBorder="1" applyAlignment="1" applyProtection="1">
      <alignment vertical="top"/>
      <protection hidden="1"/>
    </xf>
    <xf numFmtId="4" fontId="60" fillId="0" borderId="10" xfId="0" applyNumberFormat="1" applyFont="1" applyBorder="1" applyAlignment="1" applyProtection="1">
      <alignment vertical="top"/>
      <protection hidden="1" locked="0"/>
    </xf>
    <xf numFmtId="0" fontId="59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 horizontal="centerContinuous" vertical="top"/>
      <protection hidden="1"/>
    </xf>
    <xf numFmtId="0" fontId="62" fillId="0" borderId="0" xfId="0" applyFont="1" applyBorder="1" applyAlignment="1" applyProtection="1">
      <alignment horizontal="center" vertical="top"/>
      <protection hidden="1"/>
    </xf>
    <xf numFmtId="0" fontId="62" fillId="0" borderId="0" xfId="0" applyFont="1" applyAlignment="1" applyProtection="1">
      <alignment horizontal="center" vertical="top"/>
      <protection hidden="1"/>
    </xf>
    <xf numFmtId="0" fontId="62" fillId="0" borderId="0" xfId="0" applyFont="1" applyAlignment="1" applyProtection="1">
      <alignment horizontal="centerContinuous" vertical="top" wrapText="1"/>
      <protection hidden="1"/>
    </xf>
    <xf numFmtId="0" fontId="62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vertical="top" wrapText="1"/>
      <protection hidden="1"/>
    </xf>
    <xf numFmtId="0" fontId="60" fillId="0" borderId="0" xfId="0" applyFont="1" applyAlignment="1" applyProtection="1">
      <alignment/>
      <protection hidden="1"/>
    </xf>
    <xf numFmtId="0" fontId="61" fillId="0" borderId="10" xfId="0" applyFont="1" applyBorder="1" applyAlignment="1" applyProtection="1">
      <alignment horizontal="center" vertical="top"/>
      <protection hidden="1"/>
    </xf>
    <xf numFmtId="0" fontId="61" fillId="0" borderId="10" xfId="0" applyFont="1" applyBorder="1" applyAlignment="1" applyProtection="1">
      <alignment vertical="top"/>
      <protection hidden="1" locked="0"/>
    </xf>
    <xf numFmtId="0" fontId="59" fillId="0" borderId="13" xfId="0" applyFont="1" applyBorder="1" applyAlignment="1" applyProtection="1">
      <alignment vertical="top"/>
      <protection hidden="1"/>
    </xf>
    <xf numFmtId="0" fontId="60" fillId="0" borderId="10" xfId="0" applyFont="1" applyBorder="1" applyAlignment="1" applyProtection="1">
      <alignment vertical="top"/>
      <protection hidden="1" locked="0"/>
    </xf>
    <xf numFmtId="0" fontId="60" fillId="0" borderId="1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59" fillId="0" borderId="0" xfId="0" applyFont="1" applyAlignment="1" applyProtection="1">
      <alignment horizontal="center" vertical="top"/>
      <protection hidden="1"/>
    </xf>
    <xf numFmtId="0" fontId="62" fillId="0" borderId="0" xfId="0" applyFont="1" applyAlignment="1" applyProtection="1">
      <alignment horizontal="centerContinuous" vertical="top"/>
      <protection hidden="1"/>
    </xf>
    <xf numFmtId="0" fontId="59" fillId="0" borderId="0" xfId="0" applyFont="1" applyAlignment="1" applyProtection="1">
      <alignment horizontal="right" vertical="top"/>
      <protection hidden="1"/>
    </xf>
    <xf numFmtId="0" fontId="63" fillId="33" borderId="0" xfId="0" applyFont="1" applyFill="1" applyAlignment="1" applyProtection="1">
      <alignment vertical="top" wrapText="1"/>
      <protection hidden="1"/>
    </xf>
    <xf numFmtId="0" fontId="59" fillId="33" borderId="0" xfId="0" applyFont="1" applyFill="1" applyAlignment="1" applyProtection="1">
      <alignment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vertical="center"/>
      <protection hidden="1"/>
    </xf>
    <xf numFmtId="49" fontId="59" fillId="0" borderId="16" xfId="0" applyNumberFormat="1" applyFont="1" applyBorder="1" applyAlignment="1" applyProtection="1">
      <alignment horizontal="left" vertical="top" indent="4"/>
      <protection hidden="1"/>
    </xf>
    <xf numFmtId="49" fontId="59" fillId="0" borderId="0" xfId="0" applyNumberFormat="1" applyFont="1" applyAlignment="1" applyProtection="1">
      <alignment horizontal="left"/>
      <protection hidden="1"/>
    </xf>
    <xf numFmtId="49" fontId="59" fillId="0" borderId="0" xfId="0" applyNumberFormat="1" applyFont="1" applyAlignment="1" applyProtection="1">
      <alignment horizontal="left" vertical="top"/>
      <protection hidden="1"/>
    </xf>
    <xf numFmtId="49" fontId="62" fillId="0" borderId="0" xfId="0" applyNumberFormat="1" applyFont="1" applyAlignment="1" applyProtection="1">
      <alignment horizontal="left" vertical="top" wrapText="1"/>
      <protection hidden="1"/>
    </xf>
    <xf numFmtId="49" fontId="62" fillId="0" borderId="0" xfId="0" applyNumberFormat="1" applyFont="1" applyAlignment="1" applyProtection="1">
      <alignment horizontal="left"/>
      <protection hidden="1"/>
    </xf>
    <xf numFmtId="49" fontId="59" fillId="0" borderId="0" xfId="0" applyNumberFormat="1" applyFont="1" applyAlignment="1" applyProtection="1">
      <alignment horizontal="left" vertical="top" wrapText="1"/>
      <protection hidden="1"/>
    </xf>
    <xf numFmtId="49" fontId="60" fillId="0" borderId="10" xfId="0" applyNumberFormat="1" applyFont="1" applyBorder="1" applyAlignment="1" applyProtection="1">
      <alignment horizontal="left" vertical="top"/>
      <protection hidden="1"/>
    </xf>
    <xf numFmtId="49" fontId="61" fillId="0" borderId="10" xfId="0" applyNumberFormat="1" applyFont="1" applyBorder="1" applyAlignment="1" applyProtection="1">
      <alignment horizontal="left" vertical="top"/>
      <protection hidden="1"/>
    </xf>
    <xf numFmtId="49" fontId="60" fillId="0" borderId="10" xfId="0" applyNumberFormat="1" applyFont="1" applyBorder="1" applyAlignment="1" applyProtection="1">
      <alignment horizontal="left" vertical="center"/>
      <protection hidden="1"/>
    </xf>
    <xf numFmtId="49" fontId="63" fillId="33" borderId="0" xfId="0" applyNumberFormat="1" applyFont="1" applyFill="1" applyAlignment="1" applyProtection="1">
      <alignment horizontal="left" vertical="top" wrapText="1"/>
      <protection hidden="1"/>
    </xf>
    <xf numFmtId="49" fontId="63" fillId="33" borderId="0" xfId="0" applyNumberFormat="1" applyFont="1" applyFill="1" applyAlignment="1" applyProtection="1">
      <alignment horizontal="left" vertical="top"/>
      <protection hidden="1"/>
    </xf>
    <xf numFmtId="49" fontId="63" fillId="0" borderId="0" xfId="0" applyNumberFormat="1" applyFont="1" applyAlignment="1" applyProtection="1">
      <alignment horizontal="left" vertical="top"/>
      <protection hidden="1"/>
    </xf>
    <xf numFmtId="0" fontId="64" fillId="0" borderId="0" xfId="0" applyFont="1" applyAlignment="1">
      <alignment/>
    </xf>
    <xf numFmtId="0" fontId="63" fillId="0" borderId="15" xfId="0" applyFont="1" applyBorder="1" applyAlignment="1" applyProtection="1">
      <alignment horizontal="center" vertical="top"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59" fillId="0" borderId="0" xfId="0" applyFont="1" applyAlignment="1" applyProtection="1">
      <alignment horizontal="center" wrapText="1"/>
      <protection hidden="1"/>
    </xf>
    <xf numFmtId="4" fontId="18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0" fontId="18" fillId="6" borderId="10" xfId="0" applyFont="1" applyFill="1" applyBorder="1" applyAlignment="1">
      <alignment horizontal="left" vertical="top" wrapText="1"/>
    </xf>
    <xf numFmtId="0" fontId="18" fillId="6" borderId="10" xfId="0" applyFont="1" applyFill="1" applyBorder="1" applyAlignment="1">
      <alignment horizontal="center" vertical="top"/>
    </xf>
    <xf numFmtId="4" fontId="4" fillId="6" borderId="10" xfId="0" applyNumberFormat="1" applyFont="1" applyFill="1" applyBorder="1" applyAlignment="1">
      <alignment vertical="top"/>
    </xf>
    <xf numFmtId="2" fontId="18" fillId="6" borderId="10" xfId="0" applyNumberFormat="1" applyFont="1" applyFill="1" applyBorder="1" applyAlignment="1">
      <alignment horizontal="center" vertical="top" wrapText="1"/>
    </xf>
    <xf numFmtId="4" fontId="18" fillId="6" borderId="10" xfId="0" applyNumberFormat="1" applyFont="1" applyFill="1" applyBorder="1" applyAlignment="1">
      <alignment horizontal="right" vertical="top"/>
    </xf>
    <xf numFmtId="14" fontId="18" fillId="6" borderId="10" xfId="0" applyNumberFormat="1" applyFont="1" applyFill="1" applyBorder="1" applyAlignment="1">
      <alignment vertical="center"/>
    </xf>
    <xf numFmtId="0" fontId="18" fillId="6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vertical="center"/>
    </xf>
    <xf numFmtId="0" fontId="18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39" fillId="0" borderId="0" xfId="0" applyFont="1" applyAlignment="1">
      <alignment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4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4" fontId="4" fillId="6" borderId="10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top"/>
    </xf>
    <xf numFmtId="4" fontId="4" fillId="6" borderId="10" xfId="60" applyNumberFormat="1" applyFont="1" applyFill="1" applyBorder="1" applyAlignment="1">
      <alignment vertical="top"/>
    </xf>
    <xf numFmtId="4" fontId="65" fillId="0" borderId="10" xfId="0" applyNumberFormat="1" applyFont="1" applyBorder="1" applyAlignment="1" applyProtection="1">
      <alignment vertical="top"/>
      <protection hidden="1" locked="0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top"/>
    </xf>
    <xf numFmtId="4" fontId="18" fillId="0" borderId="19" xfId="0" applyNumberFormat="1" applyFont="1" applyBorder="1" applyAlignment="1">
      <alignment horizontal="right" vertical="top"/>
    </xf>
    <xf numFmtId="0" fontId="4" fillId="0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/>
    </xf>
    <xf numFmtId="14" fontId="4" fillId="0" borderId="19" xfId="0" applyNumberFormat="1" applyFont="1" applyBorder="1" applyAlignment="1">
      <alignment vertical="top" wrapText="1"/>
    </xf>
    <xf numFmtId="14" fontId="4" fillId="0" borderId="19" xfId="0" applyNumberFormat="1" applyFont="1" applyBorder="1" applyAlignment="1">
      <alignment horizontal="center" vertical="top" wrapText="1"/>
    </xf>
    <xf numFmtId="14" fontId="65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 vertical="center"/>
    </xf>
    <xf numFmtId="14" fontId="66" fillId="0" borderId="17" xfId="0" applyNumberFormat="1" applyFont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187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63" fillId="0" borderId="0" xfId="0" applyFont="1" applyAlignment="1" applyProtection="1">
      <alignment horizontal="left" vertical="top" wrapText="1"/>
      <protection hidden="1"/>
    </xf>
    <xf numFmtId="0" fontId="63" fillId="0" borderId="15" xfId="0" applyFont="1" applyBorder="1" applyAlignment="1" applyProtection="1">
      <alignment horizontal="center" vertical="top" wrapText="1"/>
      <protection hidden="1"/>
    </xf>
    <xf numFmtId="0" fontId="66" fillId="0" borderId="17" xfId="0" applyFont="1" applyBorder="1" applyAlignment="1" applyProtection="1">
      <alignment horizontal="center" vertical="top" wrapText="1"/>
      <protection hidden="1" locked="0"/>
    </xf>
    <xf numFmtId="49" fontId="61" fillId="0" borderId="17" xfId="0" applyNumberFormat="1" applyFont="1" applyBorder="1" applyAlignment="1" applyProtection="1">
      <alignment horizontal="center" vertical="top" wrapText="1"/>
      <protection hidden="1" locked="0"/>
    </xf>
    <xf numFmtId="0" fontId="61" fillId="0" borderId="17" xfId="0" applyFont="1" applyBorder="1" applyAlignment="1" applyProtection="1">
      <alignment horizontal="center" vertical="top" wrapText="1"/>
      <protection hidden="1" locked="0"/>
    </xf>
    <xf numFmtId="0" fontId="66" fillId="0" borderId="17" xfId="0" applyFont="1" applyBorder="1" applyAlignment="1" applyProtection="1">
      <alignment horizontal="right"/>
      <protection hidden="1"/>
    </xf>
    <xf numFmtId="0" fontId="63" fillId="33" borderId="0" xfId="0" applyFont="1" applyFill="1" applyAlignment="1" applyProtection="1">
      <alignment horizontal="left" vertical="top" wrapText="1"/>
      <protection hidden="1"/>
    </xf>
    <xf numFmtId="0" fontId="60" fillId="0" borderId="16" xfId="0" applyFont="1" applyBorder="1" applyAlignment="1" applyProtection="1">
      <alignment horizontal="left" vertical="top" wrapText="1"/>
      <protection hidden="1"/>
    </xf>
    <xf numFmtId="0" fontId="60" fillId="0" borderId="12" xfId="0" applyFont="1" applyBorder="1" applyAlignment="1" applyProtection="1">
      <alignment horizontal="left" vertical="top" wrapText="1"/>
      <protection hidden="1"/>
    </xf>
    <xf numFmtId="0" fontId="60" fillId="0" borderId="13" xfId="0" applyFont="1" applyBorder="1" applyAlignment="1" applyProtection="1">
      <alignment horizontal="left" vertical="top" wrapText="1"/>
      <protection hidden="1"/>
    </xf>
    <xf numFmtId="0" fontId="59" fillId="0" borderId="17" xfId="0" applyFont="1" applyBorder="1" applyAlignment="1" applyProtection="1">
      <alignment horizontal="left" vertical="top" wrapText="1"/>
      <protection hidden="1"/>
    </xf>
    <xf numFmtId="0" fontId="61" fillId="0" borderId="16" xfId="0" applyFont="1" applyBorder="1" applyAlignment="1" applyProtection="1">
      <alignment horizontal="left" vertical="top" wrapText="1"/>
      <protection hidden="1"/>
    </xf>
    <xf numFmtId="0" fontId="61" fillId="0" borderId="12" xfId="0" applyFont="1" applyBorder="1" applyAlignment="1" applyProtection="1">
      <alignment horizontal="left" vertical="top" wrapText="1"/>
      <protection hidden="1"/>
    </xf>
    <xf numFmtId="0" fontId="61" fillId="0" borderId="13" xfId="0" applyFont="1" applyBorder="1" applyAlignment="1" applyProtection="1">
      <alignment horizontal="left" vertical="top" wrapText="1"/>
      <protection hidden="1"/>
    </xf>
    <xf numFmtId="0" fontId="59" fillId="0" borderId="0" xfId="0" applyFont="1" applyAlignment="1" applyProtection="1">
      <alignment horizontal="left" vertical="center" wrapText="1"/>
      <protection hidden="1"/>
    </xf>
    <xf numFmtId="2" fontId="67" fillId="0" borderId="0" xfId="0" applyNumberFormat="1" applyFont="1" applyAlignment="1" applyProtection="1">
      <alignment horizontal="center" vertical="top" wrapText="1"/>
      <protection hidden="1"/>
    </xf>
    <xf numFmtId="0" fontId="18" fillId="0" borderId="17" xfId="0" applyFont="1" applyBorder="1" applyAlignment="1" applyProtection="1">
      <alignment horizontal="center" vertical="top" wrapText="1"/>
      <protection hidden="1"/>
    </xf>
    <xf numFmtId="0" fontId="63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61" fillId="0" borderId="0" xfId="0" applyFont="1" applyBorder="1" applyAlignment="1" applyProtection="1">
      <alignment horizontal="center" vertical="top" wrapText="1"/>
      <protection hidden="1"/>
    </xf>
    <xf numFmtId="0" fontId="62" fillId="0" borderId="15" xfId="0" applyFont="1" applyBorder="1" applyAlignment="1" applyProtection="1">
      <alignment horizontal="center" vertical="top"/>
      <protection hidden="1"/>
    </xf>
    <xf numFmtId="0" fontId="66" fillId="0" borderId="0" xfId="0" applyFont="1" applyAlignment="1" applyProtection="1">
      <alignment horizontal="center" vertical="top"/>
      <protection hidden="1"/>
    </xf>
    <xf numFmtId="0" fontId="66" fillId="0" borderId="17" xfId="0" applyFont="1" applyBorder="1" applyAlignment="1" applyProtection="1">
      <alignment horizontal="center" vertical="top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60" fillId="0" borderId="12" xfId="0" applyFont="1" applyBorder="1" applyAlignment="1" applyProtection="1">
      <alignment horizontal="center" vertical="center"/>
      <protection hidden="1"/>
    </xf>
    <xf numFmtId="0" fontId="60" fillId="0" borderId="13" xfId="0" applyFont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top"/>
      <protection hidden="1"/>
    </xf>
    <xf numFmtId="49" fontId="60" fillId="0" borderId="16" xfId="0" applyNumberFormat="1" applyFont="1" applyBorder="1" applyAlignment="1" applyProtection="1">
      <alignment horizontal="center" vertical="top"/>
      <protection hidden="1"/>
    </xf>
    <xf numFmtId="49" fontId="60" fillId="0" borderId="12" xfId="0" applyNumberFormat="1" applyFont="1" applyBorder="1" applyAlignment="1" applyProtection="1">
      <alignment horizontal="center" vertical="top"/>
      <protection hidden="1"/>
    </xf>
    <xf numFmtId="49" fontId="60" fillId="0" borderId="13" xfId="0" applyNumberFormat="1" applyFont="1" applyBorder="1" applyAlignment="1" applyProtection="1">
      <alignment horizontal="center" vertical="top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4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11.57421875" style="59" customWidth="1"/>
    <col min="2" max="2" width="51.8515625" style="59" customWidth="1"/>
    <col min="3" max="3" width="12.7109375" style="59" customWidth="1"/>
    <col min="4" max="4" width="19.00390625" style="77" customWidth="1"/>
    <col min="5" max="5" width="22.7109375" style="59" customWidth="1"/>
    <col min="6" max="6" width="24.140625" style="59" customWidth="1"/>
    <col min="7" max="16384" width="9.140625" style="60" customWidth="1"/>
  </cols>
  <sheetData>
    <row r="1" spans="4:6" ht="19.5" customHeight="1">
      <c r="D1" s="190" t="s">
        <v>121</v>
      </c>
      <c r="E1" s="191"/>
      <c r="F1" s="191"/>
    </row>
    <row r="2" spans="3:6" s="61" customFormat="1" ht="24.75" customHeight="1">
      <c r="C2" s="62"/>
      <c r="D2" s="191"/>
      <c r="E2" s="191"/>
      <c r="F2" s="191"/>
    </row>
    <row r="3" spans="4:6" s="61" customFormat="1" ht="21.75" customHeight="1">
      <c r="D3" s="191"/>
      <c r="E3" s="191"/>
      <c r="F3" s="191"/>
    </row>
    <row r="4" spans="4:6" s="61" customFormat="1" ht="5.25" customHeight="1">
      <c r="D4" s="191"/>
      <c r="E4" s="191"/>
      <c r="F4" s="191"/>
    </row>
    <row r="5" spans="4:6" s="28" customFormat="1" ht="12" customHeight="1">
      <c r="D5" s="73"/>
      <c r="F5" s="29"/>
    </row>
    <row r="6" spans="1:6" ht="14.25" customHeight="1">
      <c r="A6" s="193" t="s">
        <v>984</v>
      </c>
      <c r="B6" s="194"/>
      <c r="C6" s="194"/>
      <c r="D6" s="194"/>
      <c r="E6" s="194"/>
      <c r="F6" s="194"/>
    </row>
    <row r="7" spans="1:6" ht="13.5" customHeight="1">
      <c r="A7" s="194"/>
      <c r="B7" s="194"/>
      <c r="C7" s="194"/>
      <c r="D7" s="194"/>
      <c r="E7" s="194"/>
      <c r="F7" s="194"/>
    </row>
    <row r="8" spans="1:6" ht="14.25" customHeight="1">
      <c r="A8" s="194"/>
      <c r="B8" s="194"/>
      <c r="C8" s="194"/>
      <c r="D8" s="194"/>
      <c r="E8" s="194"/>
      <c r="F8" s="194"/>
    </row>
    <row r="9" spans="1:6" s="63" customFormat="1" ht="9.75" customHeight="1">
      <c r="A9" s="195"/>
      <c r="B9" s="195"/>
      <c r="C9" s="195"/>
      <c r="D9" s="195"/>
      <c r="E9" s="195"/>
      <c r="F9" s="195"/>
    </row>
    <row r="10" spans="1:6" s="64" customFormat="1" ht="15.75">
      <c r="A10" s="187" t="s">
        <v>118</v>
      </c>
      <c r="B10" s="187"/>
      <c r="C10" s="187"/>
      <c r="D10" s="187"/>
      <c r="E10" s="187"/>
      <c r="F10" s="187"/>
    </row>
    <row r="11" spans="1:6" s="63" customFormat="1" ht="17.25" customHeight="1">
      <c r="A11" s="188" t="s">
        <v>62</v>
      </c>
      <c r="B11" s="188"/>
      <c r="C11" s="188"/>
      <c r="D11" s="188"/>
      <c r="E11" s="188"/>
      <c r="F11" s="188"/>
    </row>
    <row r="12" spans="1:6" s="64" customFormat="1" ht="15.75">
      <c r="A12" s="187" t="s">
        <v>120</v>
      </c>
      <c r="B12" s="187"/>
      <c r="C12" s="187"/>
      <c r="D12" s="187"/>
      <c r="E12" s="187"/>
      <c r="F12" s="187"/>
    </row>
    <row r="13" spans="1:6" s="63" customFormat="1" ht="17.25" customHeight="1">
      <c r="A13" s="188" t="s">
        <v>63</v>
      </c>
      <c r="B13" s="188"/>
      <c r="C13" s="188"/>
      <c r="D13" s="188"/>
      <c r="E13" s="188"/>
      <c r="F13" s="188"/>
    </row>
    <row r="14" spans="1:6" s="64" customFormat="1" ht="15.75">
      <c r="A14" s="187" t="s">
        <v>135</v>
      </c>
      <c r="B14" s="187"/>
      <c r="C14" s="187"/>
      <c r="D14" s="187"/>
      <c r="E14" s="187"/>
      <c r="F14" s="187"/>
    </row>
    <row r="15" spans="1:6" s="63" customFormat="1" ht="17.25" customHeight="1">
      <c r="A15" s="188" t="s">
        <v>64</v>
      </c>
      <c r="B15" s="188"/>
      <c r="C15" s="188"/>
      <c r="D15" s="188"/>
      <c r="E15" s="188"/>
      <c r="F15" s="188"/>
    </row>
    <row r="16" spans="1:6" s="63" customFormat="1" ht="17.25" customHeight="1">
      <c r="A16" s="192" t="s">
        <v>119</v>
      </c>
      <c r="B16" s="192"/>
      <c r="C16" s="192"/>
      <c r="D16" s="192"/>
      <c r="E16" s="192"/>
      <c r="F16" s="192"/>
    </row>
    <row r="17" spans="1:6" s="63" customFormat="1" ht="17.25" customHeight="1">
      <c r="A17" s="188" t="s">
        <v>65</v>
      </c>
      <c r="B17" s="188"/>
      <c r="C17" s="188"/>
      <c r="D17" s="188"/>
      <c r="E17" s="188"/>
      <c r="F17" s="188"/>
    </row>
    <row r="18" s="63" customFormat="1" ht="11.25">
      <c r="D18" s="76"/>
    </row>
    <row r="19" ht="15">
      <c r="A19" s="24" t="s">
        <v>51</v>
      </c>
    </row>
    <row r="20" spans="1:4" s="63" customFormat="1" ht="9.75" customHeight="1">
      <c r="A20" s="28"/>
      <c r="D20" s="76"/>
    </row>
    <row r="21" spans="1:6" ht="48" customHeight="1">
      <c r="A21" s="58" t="s">
        <v>52</v>
      </c>
      <c r="B21" s="57" t="s">
        <v>66</v>
      </c>
      <c r="C21" s="58" t="s">
        <v>0</v>
      </c>
      <c r="D21" s="78" t="s">
        <v>1</v>
      </c>
      <c r="E21" s="58" t="s">
        <v>10</v>
      </c>
      <c r="F21" s="58" t="s">
        <v>11</v>
      </c>
    </row>
    <row r="22" spans="1:6" s="63" customFormat="1" ht="15" customHeight="1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</row>
    <row r="23" spans="1:6" s="63" customFormat="1" ht="51" customHeight="1">
      <c r="A23" s="182" t="s">
        <v>139</v>
      </c>
      <c r="B23" s="183" t="s">
        <v>122</v>
      </c>
      <c r="C23" s="182">
        <v>30</v>
      </c>
      <c r="D23" s="184">
        <v>5000000</v>
      </c>
      <c r="E23" s="183" t="s">
        <v>140</v>
      </c>
      <c r="F23" s="111"/>
    </row>
    <row r="24" spans="1:6" s="63" customFormat="1" ht="44.25" customHeight="1">
      <c r="A24" s="182" t="s">
        <v>141</v>
      </c>
      <c r="B24" s="183" t="s">
        <v>136</v>
      </c>
      <c r="C24" s="182">
        <v>60</v>
      </c>
      <c r="D24" s="184">
        <v>1000000</v>
      </c>
      <c r="E24" s="183" t="s">
        <v>142</v>
      </c>
      <c r="F24" s="111"/>
    </row>
    <row r="25" spans="1:6" s="63" customFormat="1" ht="38.25" customHeight="1">
      <c r="A25" s="182" t="s">
        <v>143</v>
      </c>
      <c r="B25" s="183" t="s">
        <v>144</v>
      </c>
      <c r="C25" s="182">
        <v>60</v>
      </c>
      <c r="D25" s="184">
        <v>4000000</v>
      </c>
      <c r="E25" s="183" t="s">
        <v>145</v>
      </c>
      <c r="F25" s="171"/>
    </row>
    <row r="26" spans="1:6" s="63" customFormat="1" ht="51">
      <c r="A26" s="182" t="s">
        <v>146</v>
      </c>
      <c r="B26" s="183" t="s">
        <v>122</v>
      </c>
      <c r="C26" s="182">
        <v>30</v>
      </c>
      <c r="D26" s="184">
        <v>35000000</v>
      </c>
      <c r="E26" s="183" t="s">
        <v>147</v>
      </c>
      <c r="F26" s="172"/>
    </row>
    <row r="27" spans="1:6" s="63" customFormat="1" ht="25.5">
      <c r="A27" s="182" t="s">
        <v>146</v>
      </c>
      <c r="B27" s="183" t="s">
        <v>148</v>
      </c>
      <c r="C27" s="182">
        <v>60</v>
      </c>
      <c r="D27" s="184">
        <v>1000000</v>
      </c>
      <c r="E27" s="183" t="s">
        <v>149</v>
      </c>
      <c r="F27" s="111"/>
    </row>
    <row r="28" spans="1:6" s="63" customFormat="1" ht="28.5" customHeight="1">
      <c r="A28" s="182" t="s">
        <v>146</v>
      </c>
      <c r="B28" s="183" t="s">
        <v>136</v>
      </c>
      <c r="C28" s="182">
        <v>60</v>
      </c>
      <c r="D28" s="184">
        <v>1500000</v>
      </c>
      <c r="E28" s="183" t="s">
        <v>150</v>
      </c>
      <c r="F28" s="171"/>
    </row>
    <row r="29" spans="1:6" s="63" customFormat="1" ht="25.5" customHeight="1">
      <c r="A29" s="182" t="s">
        <v>151</v>
      </c>
      <c r="B29" s="183" t="s">
        <v>148</v>
      </c>
      <c r="C29" s="182">
        <v>60</v>
      </c>
      <c r="D29" s="184">
        <v>1500000</v>
      </c>
      <c r="E29" s="183" t="s">
        <v>152</v>
      </c>
      <c r="F29" s="171"/>
    </row>
    <row r="30" spans="1:6" s="63" customFormat="1" ht="51">
      <c r="A30" s="182" t="s">
        <v>153</v>
      </c>
      <c r="B30" s="183" t="s">
        <v>122</v>
      </c>
      <c r="C30" s="182">
        <v>30</v>
      </c>
      <c r="D30" s="184">
        <v>19800000</v>
      </c>
      <c r="E30" s="183" t="s">
        <v>154</v>
      </c>
      <c r="F30" s="172"/>
    </row>
    <row r="31" spans="1:6" s="63" customFormat="1" ht="12.75" hidden="1">
      <c r="A31" s="160"/>
      <c r="B31" s="114"/>
      <c r="C31" s="115"/>
      <c r="D31" s="116"/>
      <c r="E31" s="117"/>
      <c r="F31" s="118"/>
    </row>
    <row r="32" spans="1:6" s="63" customFormat="1" ht="15" customHeight="1">
      <c r="A32" s="16"/>
      <c r="B32" s="169" t="s">
        <v>60</v>
      </c>
      <c r="C32" s="112"/>
      <c r="D32" s="113">
        <f>SUM(D23:D31)</f>
        <v>68800000</v>
      </c>
      <c r="E32" s="113"/>
      <c r="F32" s="113">
        <f>SUM(F23:F31)</f>
        <v>0</v>
      </c>
    </row>
    <row r="33" spans="1:4" s="63" customFormat="1" ht="15" customHeight="1">
      <c r="A33" s="89"/>
      <c r="D33" s="76"/>
    </row>
    <row r="34" spans="1:6" s="63" customFormat="1" ht="72.75" customHeight="1">
      <c r="A34" s="189" t="s">
        <v>67</v>
      </c>
      <c r="B34" s="189"/>
      <c r="C34" s="189"/>
      <c r="D34" s="189"/>
      <c r="E34" s="189"/>
      <c r="F34" s="189"/>
    </row>
  </sheetData>
  <sheetProtection/>
  <autoFilter ref="A22:F30"/>
  <mergeCells count="12">
    <mergeCell ref="A9:F9"/>
    <mergeCell ref="A13:F13"/>
    <mergeCell ref="A12:F12"/>
    <mergeCell ref="A15:F15"/>
    <mergeCell ref="A34:F34"/>
    <mergeCell ref="A17:F17"/>
    <mergeCell ref="D1:F4"/>
    <mergeCell ref="A16:F16"/>
    <mergeCell ref="A10:F10"/>
    <mergeCell ref="A11:F11"/>
    <mergeCell ref="A14:F14"/>
    <mergeCell ref="A6:F8"/>
  </mergeCells>
  <printOptions/>
  <pageMargins left="0.1968503937007874" right="0.1968503937007874" top="1.141732283464567" bottom="0.5511811023622047" header="0.1968503937007874" footer="0.2755905511811024"/>
  <pageSetup fitToWidth="0" fitToHeight="1" horizontalDpi="600" verticalDpi="600" orientation="landscape" paperSize="9" scale="62" r:id="rId1"/>
  <rowBreaks count="1" manualBreakCount="1">
    <brk id="2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"/>
  <sheetViews>
    <sheetView view="pageBreakPreview" zoomScale="130" zoomScaleSheetLayoutView="130" zoomScalePageLayoutView="0" workbookViewId="0" topLeftCell="A1">
      <selection activeCell="E7" sqref="E7"/>
    </sheetView>
  </sheetViews>
  <sheetFormatPr defaultColWidth="9.140625" defaultRowHeight="15"/>
  <cols>
    <col min="1" max="1" width="10.421875" style="26" customWidth="1"/>
    <col min="2" max="2" width="52.57421875" style="26" customWidth="1"/>
    <col min="3" max="3" width="10.7109375" style="31" customWidth="1"/>
    <col min="4" max="4" width="17.8515625" style="75" customWidth="1"/>
    <col min="5" max="5" width="25.57421875" style="85" customWidth="1"/>
    <col min="6" max="6" width="25.7109375" style="85" customWidth="1"/>
    <col min="7" max="16384" width="9.140625" style="26" customWidth="1"/>
  </cols>
  <sheetData>
    <row r="1" spans="1:6" ht="15">
      <c r="A1" s="24" t="s">
        <v>2</v>
      </c>
      <c r="B1" s="59"/>
      <c r="C1" s="79"/>
      <c r="D1" s="77"/>
      <c r="E1" s="80"/>
      <c r="F1" s="80"/>
    </row>
    <row r="2" spans="1:6" ht="63.75">
      <c r="A2" s="8" t="s">
        <v>53</v>
      </c>
      <c r="B2" s="17" t="s">
        <v>15</v>
      </c>
      <c r="C2" s="23" t="s">
        <v>0</v>
      </c>
      <c r="D2" s="70" t="s">
        <v>12</v>
      </c>
      <c r="E2" s="8" t="s">
        <v>13</v>
      </c>
      <c r="F2" s="8" t="s">
        <v>14</v>
      </c>
    </row>
    <row r="3" spans="1:6" ht="15">
      <c r="A3" s="17">
        <v>1</v>
      </c>
      <c r="B3" s="17">
        <v>2</v>
      </c>
      <c r="C3" s="17">
        <v>3</v>
      </c>
      <c r="D3" s="17">
        <v>4</v>
      </c>
      <c r="E3" s="8">
        <v>5</v>
      </c>
      <c r="F3" s="8">
        <v>6</v>
      </c>
    </row>
    <row r="4" spans="1:6" s="125" customFormat="1" ht="42.75" customHeight="1">
      <c r="A4" s="182" t="s">
        <v>155</v>
      </c>
      <c r="B4" s="183" t="s">
        <v>156</v>
      </c>
      <c r="C4" s="182" t="s">
        <v>157</v>
      </c>
      <c r="D4" s="184">
        <v>86000</v>
      </c>
      <c r="E4" s="183" t="s">
        <v>819</v>
      </c>
      <c r="F4" s="185" t="s">
        <v>158</v>
      </c>
    </row>
    <row r="5" spans="1:6" ht="15" hidden="1">
      <c r="A5" s="119"/>
      <c r="B5" s="120"/>
      <c r="C5" s="121"/>
      <c r="D5" s="122"/>
      <c r="E5" s="123"/>
      <c r="F5" s="124"/>
    </row>
    <row r="6" spans="1:6" ht="15">
      <c r="A6" s="81"/>
      <c r="B6" s="19" t="s">
        <v>60</v>
      </c>
      <c r="C6" s="17"/>
      <c r="D6" s="71">
        <f>SUM(D4:D5)</f>
        <v>86000</v>
      </c>
      <c r="E6" s="65"/>
      <c r="F6" s="65"/>
    </row>
    <row r="7" spans="1:6" ht="15">
      <c r="A7" s="59"/>
      <c r="B7" s="59"/>
      <c r="C7" s="79"/>
      <c r="D7" s="77"/>
      <c r="E7" s="80"/>
      <c r="F7" s="80"/>
    </row>
    <row r="8" spans="1:6" ht="15">
      <c r="A8" s="30" t="s">
        <v>3</v>
      </c>
      <c r="B8" s="82"/>
      <c r="C8" s="83"/>
      <c r="D8" s="84"/>
      <c r="E8" s="80"/>
      <c r="F8" s="80"/>
    </row>
    <row r="10" ht="15">
      <c r="A10" s="31"/>
    </row>
  </sheetData>
  <sheetProtection/>
  <printOptions/>
  <pageMargins left="0.1968503937007874" right="0.1968503937007874" top="1.141732283464567" bottom="0.5511811023622047" header="0.1968503937007874" footer="0.2755905511811024"/>
  <pageSetup fitToHeight="38" fitToWidth="1"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5"/>
  <sheetViews>
    <sheetView view="pageBreakPreview" zoomScaleSheetLayoutView="100" zoomScalePageLayoutView="0" workbookViewId="0" topLeftCell="A1">
      <selection activeCell="A26" sqref="A26:IV26"/>
    </sheetView>
  </sheetViews>
  <sheetFormatPr defaultColWidth="9.140625" defaultRowHeight="15"/>
  <cols>
    <col min="1" max="1" width="10.140625" style="0" customWidth="1"/>
    <col min="2" max="2" width="12.7109375" style="0" customWidth="1"/>
    <col min="3" max="3" width="38.421875" style="0" customWidth="1"/>
    <col min="4" max="4" width="10.421875" style="144" customWidth="1"/>
    <col min="5" max="5" width="18.57421875" style="0" customWidth="1"/>
    <col min="6" max="6" width="32.57421875" style="0" customWidth="1"/>
    <col min="7" max="7" width="19.421875" style="0" customWidth="1"/>
  </cols>
  <sheetData>
    <row r="1" spans="1:15" ht="15">
      <c r="A1" s="2" t="s">
        <v>68</v>
      </c>
      <c r="B1" s="3"/>
      <c r="C1" s="3"/>
      <c r="D1" s="138"/>
      <c r="E1" s="3"/>
      <c r="F1" s="3"/>
      <c r="G1" s="3"/>
      <c r="H1" s="3"/>
      <c r="I1" s="3"/>
      <c r="J1" s="5"/>
      <c r="K1" s="5"/>
      <c r="L1" s="5"/>
      <c r="M1" s="5"/>
      <c r="N1" s="5"/>
      <c r="O1" s="6"/>
    </row>
    <row r="2" spans="1:15" ht="15">
      <c r="A2" s="3"/>
      <c r="B2" s="3"/>
      <c r="C2" s="3"/>
      <c r="D2" s="138"/>
      <c r="E2" s="3"/>
      <c r="F2" s="3"/>
      <c r="G2" s="3"/>
      <c r="H2" s="3"/>
      <c r="I2" s="3"/>
      <c r="J2" s="5"/>
      <c r="K2" s="5"/>
      <c r="L2" s="5"/>
      <c r="M2" s="5"/>
      <c r="N2" s="5"/>
      <c r="O2" s="6"/>
    </row>
    <row r="3" spans="1:15" s="1" customFormat="1" ht="64.5" customHeight="1">
      <c r="A3" s="8" t="s">
        <v>52</v>
      </c>
      <c r="B3" s="23" t="s">
        <v>54</v>
      </c>
      <c r="C3" s="8" t="s">
        <v>59</v>
      </c>
      <c r="D3" s="22" t="s">
        <v>0</v>
      </c>
      <c r="E3" s="8" t="s">
        <v>69</v>
      </c>
      <c r="F3" s="8" t="s">
        <v>55</v>
      </c>
      <c r="G3" s="8" t="s">
        <v>16</v>
      </c>
      <c r="H3" s="10"/>
      <c r="I3" s="11"/>
      <c r="J3" s="10"/>
      <c r="K3" s="10"/>
      <c r="L3" s="10"/>
      <c r="M3" s="11"/>
      <c r="N3" s="11"/>
      <c r="O3" s="11"/>
    </row>
    <row r="4" spans="1:15" s="1" customFormat="1" ht="15" customHeight="1">
      <c r="A4" s="174">
        <v>1</v>
      </c>
      <c r="B4" s="174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2"/>
      <c r="I4" s="12"/>
      <c r="J4" s="12"/>
      <c r="K4" s="13"/>
      <c r="L4" s="12"/>
      <c r="M4" s="12"/>
      <c r="N4" s="14"/>
      <c r="O4" s="11"/>
    </row>
    <row r="5" spans="1:15" s="130" customFormat="1" ht="45.75" customHeight="1" hidden="1">
      <c r="A5" s="177"/>
      <c r="B5" s="177"/>
      <c r="C5" s="173"/>
      <c r="D5" s="139"/>
      <c r="E5" s="145"/>
      <c r="F5" s="127"/>
      <c r="G5" s="127"/>
      <c r="H5" s="128"/>
      <c r="I5" s="128"/>
      <c r="J5" s="128"/>
      <c r="K5" s="128"/>
      <c r="L5" s="128"/>
      <c r="M5" s="128"/>
      <c r="N5" s="128"/>
      <c r="O5" s="129"/>
    </row>
    <row r="6" spans="1:15" s="130" customFormat="1" ht="12.75" hidden="1">
      <c r="A6" s="175"/>
      <c r="B6" s="176"/>
      <c r="C6" s="147"/>
      <c r="D6" s="148"/>
      <c r="E6" s="149"/>
      <c r="F6" s="147"/>
      <c r="G6" s="147"/>
      <c r="H6" s="128"/>
      <c r="I6" s="128"/>
      <c r="J6" s="128"/>
      <c r="K6" s="128"/>
      <c r="L6" s="128"/>
      <c r="M6" s="128"/>
      <c r="N6" s="128"/>
      <c r="O6" s="129"/>
    </row>
    <row r="7" spans="1:15" s="130" customFormat="1" ht="42" customHeight="1" hidden="1">
      <c r="A7" s="146"/>
      <c r="B7" s="146"/>
      <c r="C7" s="147"/>
      <c r="D7" s="148"/>
      <c r="E7" s="149"/>
      <c r="F7" s="147"/>
      <c r="G7" s="147"/>
      <c r="J7" s="129"/>
      <c r="K7" s="129"/>
      <c r="L7" s="129"/>
      <c r="M7" s="129"/>
      <c r="N7" s="129"/>
      <c r="O7" s="129"/>
    </row>
    <row r="8" spans="1:7" s="130" customFormat="1" ht="51" customHeight="1" hidden="1">
      <c r="A8" s="146"/>
      <c r="B8" s="146"/>
      <c r="C8" s="147"/>
      <c r="D8" s="148"/>
      <c r="E8" s="149"/>
      <c r="F8" s="147"/>
      <c r="G8" s="147"/>
    </row>
    <row r="9" spans="1:7" s="130" customFormat="1" ht="42.75" customHeight="1" hidden="1">
      <c r="A9" s="146"/>
      <c r="B9" s="146"/>
      <c r="C9" s="147"/>
      <c r="D9" s="148"/>
      <c r="E9" s="149"/>
      <c r="F9" s="147"/>
      <c r="G9" s="147"/>
    </row>
    <row r="10" spans="1:7" s="130" customFormat="1" ht="43.5" customHeight="1" hidden="1">
      <c r="A10" s="146"/>
      <c r="B10" s="146"/>
      <c r="C10" s="147"/>
      <c r="D10" s="148"/>
      <c r="E10" s="149"/>
      <c r="F10" s="147"/>
      <c r="G10" s="147"/>
    </row>
    <row r="11" spans="1:7" s="130" customFormat="1" ht="39.75" customHeight="1" hidden="1">
      <c r="A11" s="146"/>
      <c r="B11" s="146"/>
      <c r="C11" s="147"/>
      <c r="D11" s="148"/>
      <c r="E11" s="149"/>
      <c r="F11" s="147"/>
      <c r="G11" s="147"/>
    </row>
    <row r="12" spans="1:7" s="130" customFormat="1" ht="51" customHeight="1" hidden="1">
      <c r="A12" s="146"/>
      <c r="B12" s="146"/>
      <c r="C12" s="147"/>
      <c r="D12" s="148"/>
      <c r="E12" s="149"/>
      <c r="F12" s="147"/>
      <c r="G12" s="147"/>
    </row>
    <row r="13" spans="1:7" s="130" customFormat="1" ht="54" customHeight="1" hidden="1">
      <c r="A13" s="146"/>
      <c r="B13" s="146"/>
      <c r="C13" s="147"/>
      <c r="D13" s="148"/>
      <c r="E13" s="149"/>
      <c r="F13" s="147"/>
      <c r="G13" s="147"/>
    </row>
    <row r="14" spans="1:7" s="130" customFormat="1" ht="15" customHeight="1" hidden="1">
      <c r="A14" s="147"/>
      <c r="B14" s="147"/>
      <c r="C14" s="147"/>
      <c r="D14" s="148"/>
      <c r="E14" s="149"/>
      <c r="F14" s="147"/>
      <c r="G14" s="147"/>
    </row>
    <row r="15" spans="1:7" s="130" customFormat="1" ht="15" customHeight="1" hidden="1">
      <c r="A15" s="147"/>
      <c r="B15" s="147"/>
      <c r="C15" s="147"/>
      <c r="D15" s="148"/>
      <c r="E15" s="149"/>
      <c r="F15" s="147"/>
      <c r="G15" s="147"/>
    </row>
    <row r="16" spans="1:7" s="130" customFormat="1" ht="15" customHeight="1" hidden="1">
      <c r="A16" s="147"/>
      <c r="B16" s="147"/>
      <c r="C16" s="147"/>
      <c r="D16" s="148"/>
      <c r="E16" s="149"/>
      <c r="F16" s="147"/>
      <c r="G16" s="147"/>
    </row>
    <row r="17" spans="1:7" s="130" customFormat="1" ht="15" customHeight="1" hidden="1">
      <c r="A17" s="147"/>
      <c r="B17" s="147"/>
      <c r="C17" s="147"/>
      <c r="D17" s="148"/>
      <c r="E17" s="149"/>
      <c r="F17" s="147"/>
      <c r="G17" s="147"/>
    </row>
    <row r="18" spans="1:7" s="130" customFormat="1" ht="15" customHeight="1" hidden="1">
      <c r="A18" s="147"/>
      <c r="B18" s="147"/>
      <c r="C18" s="147"/>
      <c r="D18" s="148"/>
      <c r="E18" s="149"/>
      <c r="F18" s="147"/>
      <c r="G18" s="147"/>
    </row>
    <row r="19" spans="1:7" s="130" customFormat="1" ht="15" customHeight="1" hidden="1">
      <c r="A19" s="147"/>
      <c r="B19" s="147"/>
      <c r="C19" s="147"/>
      <c r="D19" s="148"/>
      <c r="E19" s="149"/>
      <c r="F19" s="147"/>
      <c r="G19" s="147"/>
    </row>
    <row r="20" spans="1:7" s="130" customFormat="1" ht="15" customHeight="1" hidden="1">
      <c r="A20" s="147"/>
      <c r="B20" s="147"/>
      <c r="C20" s="147"/>
      <c r="D20" s="148"/>
      <c r="E20" s="149"/>
      <c r="F20" s="147"/>
      <c r="G20" s="147"/>
    </row>
    <row r="21" spans="1:7" s="130" customFormat="1" ht="15" customHeight="1" hidden="1">
      <c r="A21" s="148"/>
      <c r="B21" s="147"/>
      <c r="C21" s="147"/>
      <c r="D21" s="148"/>
      <c r="E21" s="149"/>
      <c r="F21" s="147"/>
      <c r="G21" s="147"/>
    </row>
    <row r="22" spans="1:7" s="130" customFormat="1" ht="15" customHeight="1" hidden="1">
      <c r="A22" s="147"/>
      <c r="B22" s="147"/>
      <c r="C22" s="147"/>
      <c r="D22" s="148"/>
      <c r="E22" s="149"/>
      <c r="F22" s="147"/>
      <c r="G22" s="147"/>
    </row>
    <row r="23" spans="1:7" s="153" customFormat="1" ht="15" customHeight="1" hidden="1">
      <c r="A23" s="150"/>
      <c r="B23" s="150"/>
      <c r="C23" s="150"/>
      <c r="D23" s="151"/>
      <c r="E23" s="152"/>
      <c r="F23" s="127"/>
      <c r="G23" s="127"/>
    </row>
    <row r="24" spans="1:7" s="153" customFormat="1" ht="15" customHeight="1" hidden="1">
      <c r="A24" s="127"/>
      <c r="B24" s="127"/>
      <c r="C24" s="127"/>
      <c r="D24" s="139"/>
      <c r="E24" s="154"/>
      <c r="F24" s="127"/>
      <c r="G24" s="127"/>
    </row>
    <row r="25" spans="1:7" s="153" customFormat="1" ht="15" customHeight="1" hidden="1">
      <c r="A25" s="127"/>
      <c r="B25" s="127"/>
      <c r="C25" s="127"/>
      <c r="D25" s="139"/>
      <c r="E25" s="154"/>
      <c r="F25" s="127"/>
      <c r="G25" s="127"/>
    </row>
    <row r="26" spans="1:7" s="132" customFormat="1" ht="15" customHeight="1" hidden="1">
      <c r="A26" s="155"/>
      <c r="B26" s="155"/>
      <c r="C26" s="155"/>
      <c r="D26" s="156"/>
      <c r="E26" s="157"/>
      <c r="F26" s="155"/>
      <c r="G26" s="155"/>
    </row>
    <row r="27" spans="1:7" s="132" customFormat="1" ht="15" customHeight="1">
      <c r="A27" s="133"/>
      <c r="B27" s="134"/>
      <c r="C27" s="135" t="s">
        <v>61</v>
      </c>
      <c r="D27" s="140"/>
      <c r="E27" s="136">
        <f>SUM(E5:E26)</f>
        <v>0</v>
      </c>
      <c r="F27" s="126"/>
      <c r="G27" s="126"/>
    </row>
    <row r="28" spans="1:7" s="132" customFormat="1" ht="15" customHeight="1">
      <c r="A28" s="131"/>
      <c r="B28" s="131"/>
      <c r="C28" s="131"/>
      <c r="D28" s="141"/>
      <c r="E28" s="137"/>
      <c r="F28" s="131"/>
      <c r="G28" s="131"/>
    </row>
    <row r="29" spans="1:7" s="132" customFormat="1" ht="15">
      <c r="A29" s="196" t="s">
        <v>8</v>
      </c>
      <c r="B29" s="196"/>
      <c r="C29" s="196"/>
      <c r="D29" s="196"/>
      <c r="E29" s="196"/>
      <c r="F29" s="196"/>
      <c r="G29" s="196"/>
    </row>
    <row r="30" spans="1:7" s="132" customFormat="1" ht="15">
      <c r="A30" s="196"/>
      <c r="B30" s="196"/>
      <c r="C30" s="196"/>
      <c r="D30" s="196"/>
      <c r="E30" s="196"/>
      <c r="F30" s="196"/>
      <c r="G30" s="196"/>
    </row>
    <row r="31" spans="1:7" ht="33.75" customHeight="1">
      <c r="A31" s="21"/>
      <c r="B31" s="21"/>
      <c r="C31" s="21"/>
      <c r="D31" s="142"/>
      <c r="E31" s="21"/>
      <c r="F31" s="21"/>
      <c r="G31" s="21"/>
    </row>
    <row r="45" spans="2:14" ht="15">
      <c r="B45" s="4"/>
      <c r="C45" s="4"/>
      <c r="D45" s="143"/>
      <c r="E45" s="4"/>
      <c r="F45" s="4"/>
      <c r="G45" s="4"/>
      <c r="H45" s="3"/>
      <c r="I45" s="3"/>
      <c r="J45" s="3"/>
      <c r="K45" s="3"/>
      <c r="L45" s="3"/>
      <c r="M45" s="3"/>
      <c r="N45" s="3"/>
    </row>
  </sheetData>
  <sheetProtection/>
  <autoFilter ref="A4:O13"/>
  <mergeCells count="1">
    <mergeCell ref="A29:G30"/>
  </mergeCells>
  <printOptions/>
  <pageMargins left="0.1968503937007874" right="0.1968503937007874" top="1.141732283464567" bottom="0.5511811023622047" header="0.1968503937007874" footer="0.2755905511811024"/>
  <pageSetup fitToHeight="38" fitToWidth="1"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0"/>
  <sheetViews>
    <sheetView view="pageBreakPreview" zoomScale="130" zoomScaleSheetLayoutView="130" zoomScalePageLayoutView="0" workbookViewId="0" topLeftCell="A307">
      <selection activeCell="B319" sqref="B319"/>
    </sheetView>
  </sheetViews>
  <sheetFormatPr defaultColWidth="9.140625" defaultRowHeight="15"/>
  <cols>
    <col min="1" max="1" width="10.421875" style="31" customWidth="1"/>
    <col min="2" max="2" width="27.00390625" style="87" customWidth="1"/>
    <col min="3" max="3" width="10.57421875" style="31" customWidth="1"/>
    <col min="4" max="4" width="14.421875" style="75" customWidth="1"/>
    <col min="5" max="5" width="21.140625" style="26" customWidth="1"/>
    <col min="6" max="6" width="17.8515625" style="26" customWidth="1"/>
    <col min="7" max="7" width="15.421875" style="26" customWidth="1"/>
    <col min="8" max="8" width="17.00390625" style="75" customWidth="1"/>
    <col min="9" max="9" width="15.57421875" style="75" customWidth="1"/>
    <col min="10" max="16384" width="9.140625" style="26" customWidth="1"/>
  </cols>
  <sheetData>
    <row r="1" spans="1:14" ht="15">
      <c r="A1" s="200" t="s">
        <v>56</v>
      </c>
      <c r="B1" s="200"/>
      <c r="C1" s="200"/>
      <c r="D1" s="200"/>
      <c r="E1" s="25"/>
      <c r="F1" s="25"/>
      <c r="G1" s="25"/>
      <c r="K1" s="27"/>
      <c r="L1" s="27"/>
      <c r="M1" s="27"/>
      <c r="N1" s="27"/>
    </row>
    <row r="2" spans="1:14" ht="15">
      <c r="A2" s="66"/>
      <c r="B2" s="165"/>
      <c r="C2" s="66"/>
      <c r="D2" s="69"/>
      <c r="E2" s="25"/>
      <c r="F2" s="25"/>
      <c r="G2" s="25"/>
      <c r="K2" s="27"/>
      <c r="L2" s="27"/>
      <c r="M2" s="27"/>
      <c r="N2" s="27"/>
    </row>
    <row r="3" spans="1:14" ht="84" customHeight="1">
      <c r="A3" s="8" t="s">
        <v>4</v>
      </c>
      <c r="B3" s="166" t="s">
        <v>15</v>
      </c>
      <c r="C3" s="22" t="s">
        <v>9</v>
      </c>
      <c r="D3" s="70" t="s">
        <v>1</v>
      </c>
      <c r="E3" s="8" t="s">
        <v>5</v>
      </c>
      <c r="F3" s="8" t="s">
        <v>6</v>
      </c>
      <c r="G3" s="8" t="s">
        <v>7</v>
      </c>
      <c r="H3" s="70" t="s">
        <v>57</v>
      </c>
      <c r="I3" s="70" t="s">
        <v>58</v>
      </c>
      <c r="K3" s="7"/>
      <c r="L3" s="27"/>
      <c r="M3" s="7"/>
      <c r="N3" s="27"/>
    </row>
    <row r="4" spans="1:14" ht="15">
      <c r="A4" s="9">
        <v>1</v>
      </c>
      <c r="B4" s="86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0">
        <v>8</v>
      </c>
      <c r="I4" s="90">
        <v>9</v>
      </c>
      <c r="K4" s="27"/>
      <c r="L4" s="27"/>
      <c r="M4" s="27"/>
      <c r="N4" s="27"/>
    </row>
    <row r="5" spans="1:14" s="158" customFormat="1" ht="52.5" customHeight="1">
      <c r="A5" s="182" t="s">
        <v>123</v>
      </c>
      <c r="B5" s="183" t="s">
        <v>124</v>
      </c>
      <c r="C5" s="182">
        <v>240</v>
      </c>
      <c r="D5" s="184">
        <v>224000</v>
      </c>
      <c r="E5" s="183" t="s">
        <v>129</v>
      </c>
      <c r="F5" s="186" t="s">
        <v>159</v>
      </c>
      <c r="G5" s="183" t="s">
        <v>160</v>
      </c>
      <c r="H5" s="184" t="s">
        <v>125</v>
      </c>
      <c r="I5" s="184">
        <v>224000</v>
      </c>
      <c r="K5" s="159"/>
      <c r="L5" s="159"/>
      <c r="M5" s="159"/>
      <c r="N5" s="159"/>
    </row>
    <row r="6" spans="1:14" s="158" customFormat="1" ht="56.25" customHeight="1">
      <c r="A6" s="182" t="s">
        <v>161</v>
      </c>
      <c r="B6" s="183" t="s">
        <v>124</v>
      </c>
      <c r="C6" s="182">
        <v>240</v>
      </c>
      <c r="D6" s="184">
        <v>1942.4</v>
      </c>
      <c r="E6" s="183" t="s">
        <v>162</v>
      </c>
      <c r="F6" s="186" t="s">
        <v>163</v>
      </c>
      <c r="G6" s="183" t="s">
        <v>164</v>
      </c>
      <c r="H6" s="184" t="s">
        <v>125</v>
      </c>
      <c r="I6" s="184">
        <v>1942.4</v>
      </c>
      <c r="K6" s="159"/>
      <c r="L6" s="159"/>
      <c r="M6" s="159"/>
      <c r="N6" s="159"/>
    </row>
    <row r="7" spans="1:14" s="158" customFormat="1" ht="50.25" customHeight="1">
      <c r="A7" s="182" t="s">
        <v>161</v>
      </c>
      <c r="B7" s="183" t="s">
        <v>124</v>
      </c>
      <c r="C7" s="182">
        <v>240</v>
      </c>
      <c r="D7" s="184">
        <v>2660.62</v>
      </c>
      <c r="E7" s="183" t="s">
        <v>130</v>
      </c>
      <c r="F7" s="186" t="s">
        <v>165</v>
      </c>
      <c r="G7" s="183" t="s">
        <v>166</v>
      </c>
      <c r="H7" s="184" t="s">
        <v>125</v>
      </c>
      <c r="I7" s="184">
        <v>2660.62</v>
      </c>
      <c r="K7" s="159"/>
      <c r="L7" s="159"/>
      <c r="M7" s="159"/>
      <c r="N7" s="159"/>
    </row>
    <row r="8" spans="1:14" s="158" customFormat="1" ht="54" customHeight="1">
      <c r="A8" s="182" t="s">
        <v>141</v>
      </c>
      <c r="B8" s="183" t="s">
        <v>124</v>
      </c>
      <c r="C8" s="182">
        <v>240</v>
      </c>
      <c r="D8" s="184">
        <v>3929.45</v>
      </c>
      <c r="E8" s="183" t="s">
        <v>134</v>
      </c>
      <c r="F8" s="186" t="s">
        <v>167</v>
      </c>
      <c r="G8" s="183" t="s">
        <v>168</v>
      </c>
      <c r="H8" s="184" t="s">
        <v>125</v>
      </c>
      <c r="I8" s="184">
        <v>3929.45</v>
      </c>
      <c r="K8" s="159"/>
      <c r="L8" s="159"/>
      <c r="M8" s="159"/>
      <c r="N8" s="159"/>
    </row>
    <row r="9" spans="1:14" s="158" customFormat="1" ht="59.25" customHeight="1">
      <c r="A9" s="182" t="s">
        <v>141</v>
      </c>
      <c r="B9" s="183" t="s">
        <v>124</v>
      </c>
      <c r="C9" s="182">
        <v>240</v>
      </c>
      <c r="D9" s="184">
        <v>5400</v>
      </c>
      <c r="E9" s="183" t="s">
        <v>169</v>
      </c>
      <c r="F9" s="186" t="s">
        <v>170</v>
      </c>
      <c r="G9" s="183" t="s">
        <v>171</v>
      </c>
      <c r="H9" s="184" t="s">
        <v>125</v>
      </c>
      <c r="I9" s="184">
        <v>5400</v>
      </c>
      <c r="K9" s="159"/>
      <c r="L9" s="159"/>
      <c r="M9" s="159"/>
      <c r="N9" s="159"/>
    </row>
    <row r="10" spans="1:14" s="158" customFormat="1" ht="63.75" customHeight="1">
      <c r="A10" s="182" t="s">
        <v>141</v>
      </c>
      <c r="B10" s="183" t="s">
        <v>124</v>
      </c>
      <c r="C10" s="182">
        <v>240</v>
      </c>
      <c r="D10" s="184">
        <v>5900</v>
      </c>
      <c r="E10" s="183" t="s">
        <v>132</v>
      </c>
      <c r="F10" s="186" t="s">
        <v>172</v>
      </c>
      <c r="G10" s="183" t="s">
        <v>173</v>
      </c>
      <c r="H10" s="184" t="s">
        <v>125</v>
      </c>
      <c r="I10" s="184">
        <v>5900</v>
      </c>
      <c r="K10" s="159"/>
      <c r="L10" s="159"/>
      <c r="M10" s="159"/>
      <c r="N10" s="159"/>
    </row>
    <row r="11" spans="1:14" s="158" customFormat="1" ht="59.25" customHeight="1">
      <c r="A11" s="182" t="s">
        <v>141</v>
      </c>
      <c r="B11" s="183" t="s">
        <v>124</v>
      </c>
      <c r="C11" s="182">
        <v>240</v>
      </c>
      <c r="D11" s="184">
        <v>10960</v>
      </c>
      <c r="E11" s="183" t="s">
        <v>133</v>
      </c>
      <c r="F11" s="186" t="s">
        <v>174</v>
      </c>
      <c r="G11" s="183" t="s">
        <v>175</v>
      </c>
      <c r="H11" s="184" t="s">
        <v>125</v>
      </c>
      <c r="I11" s="184">
        <v>10960</v>
      </c>
      <c r="K11" s="159"/>
      <c r="L11" s="159"/>
      <c r="M11" s="159"/>
      <c r="N11" s="159"/>
    </row>
    <row r="12" spans="1:14" s="158" customFormat="1" ht="76.5">
      <c r="A12" s="182" t="s">
        <v>141</v>
      </c>
      <c r="B12" s="183" t="s">
        <v>124</v>
      </c>
      <c r="C12" s="182">
        <v>240</v>
      </c>
      <c r="D12" s="184">
        <v>14310</v>
      </c>
      <c r="E12" s="183" t="s">
        <v>131</v>
      </c>
      <c r="F12" s="186" t="s">
        <v>176</v>
      </c>
      <c r="G12" s="183" t="s">
        <v>177</v>
      </c>
      <c r="H12" s="184" t="s">
        <v>125</v>
      </c>
      <c r="I12" s="184">
        <v>14310</v>
      </c>
      <c r="K12" s="159"/>
      <c r="L12" s="159"/>
      <c r="M12" s="159"/>
      <c r="N12" s="159"/>
    </row>
    <row r="13" spans="1:14" s="158" customFormat="1" ht="62.25" customHeight="1">
      <c r="A13" s="182" t="s">
        <v>178</v>
      </c>
      <c r="B13" s="183" t="s">
        <v>179</v>
      </c>
      <c r="C13" s="182">
        <v>240</v>
      </c>
      <c r="D13" s="184">
        <v>232500</v>
      </c>
      <c r="E13" s="183" t="s">
        <v>180</v>
      </c>
      <c r="F13" s="186" t="s">
        <v>181</v>
      </c>
      <c r="G13" s="183" t="s">
        <v>182</v>
      </c>
      <c r="H13" s="184" t="s">
        <v>125</v>
      </c>
      <c r="I13" s="184">
        <v>232500</v>
      </c>
      <c r="K13" s="159"/>
      <c r="L13" s="159"/>
      <c r="M13" s="159"/>
      <c r="N13" s="159"/>
    </row>
    <row r="14" spans="1:14" s="158" customFormat="1" ht="76.5">
      <c r="A14" s="182" t="s">
        <v>178</v>
      </c>
      <c r="B14" s="183" t="s">
        <v>183</v>
      </c>
      <c r="C14" s="182">
        <v>240</v>
      </c>
      <c r="D14" s="184">
        <v>270000</v>
      </c>
      <c r="E14" s="183" t="s">
        <v>180</v>
      </c>
      <c r="F14" s="186" t="s">
        <v>184</v>
      </c>
      <c r="G14" s="183" t="s">
        <v>185</v>
      </c>
      <c r="H14" s="184" t="s">
        <v>125</v>
      </c>
      <c r="I14" s="184">
        <v>270000</v>
      </c>
      <c r="K14" s="159"/>
      <c r="L14" s="159"/>
      <c r="M14" s="159"/>
      <c r="N14" s="159"/>
    </row>
    <row r="15" spans="1:14" s="158" customFormat="1" ht="114.75">
      <c r="A15" s="182" t="s">
        <v>186</v>
      </c>
      <c r="B15" s="183" t="s">
        <v>187</v>
      </c>
      <c r="C15" s="182">
        <v>240</v>
      </c>
      <c r="D15" s="184">
        <v>30420</v>
      </c>
      <c r="E15" s="183" t="s">
        <v>188</v>
      </c>
      <c r="F15" s="186" t="s">
        <v>189</v>
      </c>
      <c r="G15" s="183" t="s">
        <v>190</v>
      </c>
      <c r="H15" s="184" t="s">
        <v>125</v>
      </c>
      <c r="I15" s="184">
        <v>30420</v>
      </c>
      <c r="K15" s="159"/>
      <c r="L15" s="159"/>
      <c r="M15" s="159"/>
      <c r="N15" s="159"/>
    </row>
    <row r="16" spans="1:14" s="158" customFormat="1" ht="90.75" customHeight="1">
      <c r="A16" s="182" t="s">
        <v>186</v>
      </c>
      <c r="B16" s="183" t="s">
        <v>187</v>
      </c>
      <c r="C16" s="182">
        <v>240</v>
      </c>
      <c r="D16" s="184">
        <v>36480</v>
      </c>
      <c r="E16" s="183" t="s">
        <v>191</v>
      </c>
      <c r="F16" s="186" t="s">
        <v>192</v>
      </c>
      <c r="G16" s="183" t="s">
        <v>193</v>
      </c>
      <c r="H16" s="184" t="s">
        <v>125</v>
      </c>
      <c r="I16" s="184">
        <v>36480</v>
      </c>
      <c r="K16" s="159"/>
      <c r="L16" s="159"/>
      <c r="M16" s="159"/>
      <c r="N16" s="159"/>
    </row>
    <row r="17" spans="1:14" s="158" customFormat="1" ht="114.75">
      <c r="A17" s="182" t="s">
        <v>186</v>
      </c>
      <c r="B17" s="183" t="s">
        <v>187</v>
      </c>
      <c r="C17" s="182">
        <v>240</v>
      </c>
      <c r="D17" s="184">
        <v>486000</v>
      </c>
      <c r="E17" s="183" t="s">
        <v>194</v>
      </c>
      <c r="F17" s="186" t="s">
        <v>195</v>
      </c>
      <c r="G17" s="183" t="s">
        <v>196</v>
      </c>
      <c r="H17" s="184" t="s">
        <v>125</v>
      </c>
      <c r="I17" s="184">
        <v>486000</v>
      </c>
      <c r="K17" s="159"/>
      <c r="L17" s="159"/>
      <c r="M17" s="159"/>
      <c r="N17" s="159"/>
    </row>
    <row r="18" spans="1:14" s="158" customFormat="1" ht="89.25">
      <c r="A18" s="182" t="s">
        <v>146</v>
      </c>
      <c r="B18" s="183" t="s">
        <v>197</v>
      </c>
      <c r="C18" s="182">
        <v>240</v>
      </c>
      <c r="D18" s="184">
        <v>24400</v>
      </c>
      <c r="E18" s="183" t="s">
        <v>180</v>
      </c>
      <c r="F18" s="186" t="s">
        <v>198</v>
      </c>
      <c r="G18" s="183" t="s">
        <v>199</v>
      </c>
      <c r="H18" s="184" t="s">
        <v>125</v>
      </c>
      <c r="I18" s="184">
        <v>24400</v>
      </c>
      <c r="K18" s="159"/>
      <c r="L18" s="159"/>
      <c r="M18" s="159"/>
      <c r="N18" s="159"/>
    </row>
    <row r="19" spans="1:14" s="158" customFormat="1" ht="89.25">
      <c r="A19" s="182" t="s">
        <v>146</v>
      </c>
      <c r="B19" s="183" t="s">
        <v>200</v>
      </c>
      <c r="C19" s="182">
        <v>240</v>
      </c>
      <c r="D19" s="184">
        <v>30000</v>
      </c>
      <c r="E19" s="183" t="s">
        <v>180</v>
      </c>
      <c r="F19" s="186" t="s">
        <v>201</v>
      </c>
      <c r="G19" s="183" t="s">
        <v>202</v>
      </c>
      <c r="H19" s="184" t="s">
        <v>125</v>
      </c>
      <c r="I19" s="184">
        <v>30000</v>
      </c>
      <c r="K19" s="159"/>
      <c r="L19" s="159"/>
      <c r="M19" s="159"/>
      <c r="N19" s="159"/>
    </row>
    <row r="20" spans="1:14" s="158" customFormat="1" ht="51">
      <c r="A20" s="182" t="s">
        <v>146</v>
      </c>
      <c r="B20" s="183" t="s">
        <v>822</v>
      </c>
      <c r="C20" s="182">
        <v>270</v>
      </c>
      <c r="D20" s="184">
        <v>40000</v>
      </c>
      <c r="E20" s="183" t="s">
        <v>203</v>
      </c>
      <c r="F20" s="186" t="s">
        <v>204</v>
      </c>
      <c r="G20" s="183" t="s">
        <v>205</v>
      </c>
      <c r="H20" s="184" t="s">
        <v>125</v>
      </c>
      <c r="I20" s="184">
        <v>40000</v>
      </c>
      <c r="K20" s="159"/>
      <c r="L20" s="159"/>
      <c r="M20" s="159"/>
      <c r="N20" s="159"/>
    </row>
    <row r="21" spans="1:14" s="158" customFormat="1" ht="76.5">
      <c r="A21" s="182" t="s">
        <v>146</v>
      </c>
      <c r="B21" s="183" t="s">
        <v>206</v>
      </c>
      <c r="C21" s="182">
        <v>240</v>
      </c>
      <c r="D21" s="184">
        <v>54646</v>
      </c>
      <c r="E21" s="183" t="s">
        <v>180</v>
      </c>
      <c r="F21" s="186" t="s">
        <v>207</v>
      </c>
      <c r="G21" s="183" t="s">
        <v>208</v>
      </c>
      <c r="H21" s="184" t="s">
        <v>125</v>
      </c>
      <c r="I21" s="184">
        <v>54646</v>
      </c>
      <c r="K21" s="159"/>
      <c r="L21" s="159"/>
      <c r="M21" s="159"/>
      <c r="N21" s="159"/>
    </row>
    <row r="22" spans="1:14" s="158" customFormat="1" ht="76.5">
      <c r="A22" s="182" t="s">
        <v>146</v>
      </c>
      <c r="B22" s="183" t="s">
        <v>823</v>
      </c>
      <c r="C22" s="182">
        <v>270</v>
      </c>
      <c r="D22" s="184">
        <v>110000</v>
      </c>
      <c r="E22" s="183" t="s">
        <v>203</v>
      </c>
      <c r="F22" s="186" t="s">
        <v>209</v>
      </c>
      <c r="G22" s="183" t="s">
        <v>210</v>
      </c>
      <c r="H22" s="184" t="s">
        <v>125</v>
      </c>
      <c r="I22" s="184">
        <v>110000</v>
      </c>
      <c r="K22" s="159"/>
      <c r="L22" s="159"/>
      <c r="M22" s="159"/>
      <c r="N22" s="159"/>
    </row>
    <row r="23" spans="1:14" s="158" customFormat="1" ht="76.5">
      <c r="A23" s="182" t="s">
        <v>146</v>
      </c>
      <c r="B23" s="183" t="s">
        <v>820</v>
      </c>
      <c r="C23" s="182">
        <v>260</v>
      </c>
      <c r="D23" s="184">
        <v>150000</v>
      </c>
      <c r="E23" s="183" t="s">
        <v>203</v>
      </c>
      <c r="F23" s="186" t="s">
        <v>211</v>
      </c>
      <c r="G23" s="183" t="s">
        <v>212</v>
      </c>
      <c r="H23" s="184" t="s">
        <v>125</v>
      </c>
      <c r="I23" s="184">
        <v>150000</v>
      </c>
      <c r="K23" s="159"/>
      <c r="L23" s="159"/>
      <c r="M23" s="159"/>
      <c r="N23" s="159"/>
    </row>
    <row r="24" spans="1:14" s="158" customFormat="1" ht="76.5">
      <c r="A24" s="182" t="s">
        <v>146</v>
      </c>
      <c r="B24" s="183" t="s">
        <v>213</v>
      </c>
      <c r="C24" s="182">
        <v>240</v>
      </c>
      <c r="D24" s="184">
        <v>189150</v>
      </c>
      <c r="E24" s="183" t="s">
        <v>180</v>
      </c>
      <c r="F24" s="186" t="s">
        <v>214</v>
      </c>
      <c r="G24" s="183" t="s">
        <v>215</v>
      </c>
      <c r="H24" s="184" t="s">
        <v>125</v>
      </c>
      <c r="I24" s="184">
        <v>189150</v>
      </c>
      <c r="K24" s="159"/>
      <c r="L24" s="159"/>
      <c r="M24" s="159"/>
      <c r="N24" s="159"/>
    </row>
    <row r="25" spans="1:14" s="158" customFormat="1" ht="51">
      <c r="A25" s="182" t="s">
        <v>146</v>
      </c>
      <c r="B25" s="183" t="s">
        <v>824</v>
      </c>
      <c r="C25" s="182">
        <v>260</v>
      </c>
      <c r="D25" s="184">
        <v>200000</v>
      </c>
      <c r="E25" s="183" t="s">
        <v>216</v>
      </c>
      <c r="F25" s="186" t="s">
        <v>217</v>
      </c>
      <c r="G25" s="183" t="s">
        <v>218</v>
      </c>
      <c r="H25" s="184" t="s">
        <v>125</v>
      </c>
      <c r="I25" s="184">
        <v>200000</v>
      </c>
      <c r="K25" s="159"/>
      <c r="L25" s="159"/>
      <c r="M25" s="159"/>
      <c r="N25" s="159"/>
    </row>
    <row r="26" spans="1:14" s="158" customFormat="1" ht="51">
      <c r="A26" s="182" t="s">
        <v>146</v>
      </c>
      <c r="B26" s="183" t="s">
        <v>825</v>
      </c>
      <c r="C26" s="182">
        <v>270</v>
      </c>
      <c r="D26" s="184">
        <v>280000</v>
      </c>
      <c r="E26" s="183" t="s">
        <v>203</v>
      </c>
      <c r="F26" s="186" t="s">
        <v>219</v>
      </c>
      <c r="G26" s="183" t="s">
        <v>220</v>
      </c>
      <c r="H26" s="184" t="s">
        <v>125</v>
      </c>
      <c r="I26" s="184">
        <v>280000</v>
      </c>
      <c r="K26" s="159"/>
      <c r="L26" s="159"/>
      <c r="M26" s="159"/>
      <c r="N26" s="159"/>
    </row>
    <row r="27" spans="1:14" s="158" customFormat="1" ht="76.5">
      <c r="A27" s="182" t="s">
        <v>146</v>
      </c>
      <c r="B27" s="183" t="s">
        <v>826</v>
      </c>
      <c r="C27" s="182">
        <v>260</v>
      </c>
      <c r="D27" s="184">
        <v>400000</v>
      </c>
      <c r="E27" s="183" t="s">
        <v>216</v>
      </c>
      <c r="F27" s="186" t="s">
        <v>221</v>
      </c>
      <c r="G27" s="183" t="s">
        <v>222</v>
      </c>
      <c r="H27" s="184" t="s">
        <v>125</v>
      </c>
      <c r="I27" s="184">
        <v>400000</v>
      </c>
      <c r="K27" s="159"/>
      <c r="L27" s="159"/>
      <c r="M27" s="159"/>
      <c r="N27" s="159"/>
    </row>
    <row r="28" spans="1:14" s="158" customFormat="1" ht="76.5">
      <c r="A28" s="182" t="s">
        <v>146</v>
      </c>
      <c r="B28" s="183" t="s">
        <v>827</v>
      </c>
      <c r="C28" s="182">
        <v>270</v>
      </c>
      <c r="D28" s="184">
        <v>400000</v>
      </c>
      <c r="E28" s="183" t="s">
        <v>216</v>
      </c>
      <c r="F28" s="186" t="s">
        <v>223</v>
      </c>
      <c r="G28" s="183" t="s">
        <v>224</v>
      </c>
      <c r="H28" s="184" t="s">
        <v>125</v>
      </c>
      <c r="I28" s="184">
        <v>400000</v>
      </c>
      <c r="K28" s="159"/>
      <c r="L28" s="159"/>
      <c r="M28" s="159"/>
      <c r="N28" s="159"/>
    </row>
    <row r="29" spans="1:14" s="158" customFormat="1" ht="63.75">
      <c r="A29" s="182" t="s">
        <v>146</v>
      </c>
      <c r="B29" s="183" t="s">
        <v>828</v>
      </c>
      <c r="C29" s="182">
        <v>260</v>
      </c>
      <c r="D29" s="184">
        <v>400000</v>
      </c>
      <c r="E29" s="183" t="s">
        <v>203</v>
      </c>
      <c r="F29" s="186" t="s">
        <v>225</v>
      </c>
      <c r="G29" s="183" t="s">
        <v>226</v>
      </c>
      <c r="H29" s="184" t="s">
        <v>125</v>
      </c>
      <c r="I29" s="184">
        <v>400000</v>
      </c>
      <c r="K29" s="159"/>
      <c r="L29" s="159"/>
      <c r="M29" s="159"/>
      <c r="N29" s="159"/>
    </row>
    <row r="30" spans="1:14" s="158" customFormat="1" ht="76.5">
      <c r="A30" s="182" t="s">
        <v>227</v>
      </c>
      <c r="B30" s="183" t="s">
        <v>829</v>
      </c>
      <c r="C30" s="182">
        <v>270</v>
      </c>
      <c r="D30" s="184">
        <v>45000</v>
      </c>
      <c r="E30" s="183" t="s">
        <v>203</v>
      </c>
      <c r="F30" s="186" t="s">
        <v>228</v>
      </c>
      <c r="G30" s="183" t="s">
        <v>229</v>
      </c>
      <c r="H30" s="184" t="s">
        <v>125</v>
      </c>
      <c r="I30" s="184">
        <v>45000</v>
      </c>
      <c r="K30" s="159"/>
      <c r="L30" s="159"/>
      <c r="M30" s="159"/>
      <c r="N30" s="159"/>
    </row>
    <row r="31" spans="1:14" s="158" customFormat="1" ht="63" customHeight="1">
      <c r="A31" s="182" t="s">
        <v>227</v>
      </c>
      <c r="B31" s="183" t="s">
        <v>830</v>
      </c>
      <c r="C31" s="182">
        <v>260</v>
      </c>
      <c r="D31" s="184">
        <v>70000</v>
      </c>
      <c r="E31" s="183" t="s">
        <v>203</v>
      </c>
      <c r="F31" s="186" t="s">
        <v>230</v>
      </c>
      <c r="G31" s="183" t="s">
        <v>231</v>
      </c>
      <c r="H31" s="184" t="s">
        <v>125</v>
      </c>
      <c r="I31" s="184">
        <v>70000</v>
      </c>
      <c r="K31" s="159"/>
      <c r="L31" s="159"/>
      <c r="M31" s="159"/>
      <c r="N31" s="159"/>
    </row>
    <row r="32" spans="1:14" s="158" customFormat="1" ht="65.25" customHeight="1">
      <c r="A32" s="182" t="s">
        <v>227</v>
      </c>
      <c r="B32" s="183" t="s">
        <v>831</v>
      </c>
      <c r="C32" s="182">
        <v>270</v>
      </c>
      <c r="D32" s="184">
        <v>75000</v>
      </c>
      <c r="E32" s="183" t="s">
        <v>216</v>
      </c>
      <c r="F32" s="186" t="s">
        <v>232</v>
      </c>
      <c r="G32" s="183" t="s">
        <v>233</v>
      </c>
      <c r="H32" s="184" t="s">
        <v>125</v>
      </c>
      <c r="I32" s="184">
        <v>75000</v>
      </c>
      <c r="K32" s="159"/>
      <c r="L32" s="159"/>
      <c r="M32" s="159"/>
      <c r="N32" s="159"/>
    </row>
    <row r="33" spans="1:14" s="158" customFormat="1" ht="76.5">
      <c r="A33" s="182" t="s">
        <v>227</v>
      </c>
      <c r="B33" s="183" t="s">
        <v>832</v>
      </c>
      <c r="C33" s="182">
        <v>270</v>
      </c>
      <c r="D33" s="184">
        <v>125000</v>
      </c>
      <c r="E33" s="183" t="s">
        <v>216</v>
      </c>
      <c r="F33" s="186" t="s">
        <v>234</v>
      </c>
      <c r="G33" s="183" t="s">
        <v>235</v>
      </c>
      <c r="H33" s="184" t="s">
        <v>125</v>
      </c>
      <c r="I33" s="184">
        <v>125000</v>
      </c>
      <c r="K33" s="159"/>
      <c r="L33" s="159"/>
      <c r="M33" s="159"/>
      <c r="N33" s="159"/>
    </row>
    <row r="34" spans="1:14" s="158" customFormat="1" ht="51">
      <c r="A34" s="182" t="s">
        <v>227</v>
      </c>
      <c r="B34" s="183" t="s">
        <v>833</v>
      </c>
      <c r="C34" s="182">
        <v>270</v>
      </c>
      <c r="D34" s="184">
        <v>180000</v>
      </c>
      <c r="E34" s="183" t="s">
        <v>216</v>
      </c>
      <c r="F34" s="186" t="s">
        <v>236</v>
      </c>
      <c r="G34" s="183" t="s">
        <v>237</v>
      </c>
      <c r="H34" s="184" t="s">
        <v>125</v>
      </c>
      <c r="I34" s="184">
        <v>180000</v>
      </c>
      <c r="K34" s="159"/>
      <c r="L34" s="159"/>
      <c r="M34" s="159"/>
      <c r="N34" s="159"/>
    </row>
    <row r="35" spans="1:14" s="158" customFormat="1" ht="51">
      <c r="A35" s="182" t="s">
        <v>227</v>
      </c>
      <c r="B35" s="183" t="s">
        <v>834</v>
      </c>
      <c r="C35" s="182">
        <v>260</v>
      </c>
      <c r="D35" s="184">
        <v>299250</v>
      </c>
      <c r="E35" s="183" t="s">
        <v>216</v>
      </c>
      <c r="F35" s="186" t="s">
        <v>238</v>
      </c>
      <c r="G35" s="183" t="s">
        <v>239</v>
      </c>
      <c r="H35" s="184" t="s">
        <v>125</v>
      </c>
      <c r="I35" s="184">
        <v>299250</v>
      </c>
      <c r="K35" s="159"/>
      <c r="L35" s="159"/>
      <c r="M35" s="159"/>
      <c r="N35" s="159"/>
    </row>
    <row r="36" spans="1:14" s="158" customFormat="1" ht="63.75">
      <c r="A36" s="182" t="s">
        <v>227</v>
      </c>
      <c r="B36" s="183" t="s">
        <v>835</v>
      </c>
      <c r="C36" s="182">
        <v>270</v>
      </c>
      <c r="D36" s="184">
        <v>400000</v>
      </c>
      <c r="E36" s="183" t="s">
        <v>216</v>
      </c>
      <c r="F36" s="186" t="s">
        <v>240</v>
      </c>
      <c r="G36" s="183" t="s">
        <v>241</v>
      </c>
      <c r="H36" s="184" t="s">
        <v>125</v>
      </c>
      <c r="I36" s="184">
        <v>400000</v>
      </c>
      <c r="K36" s="159"/>
      <c r="L36" s="159"/>
      <c r="M36" s="159"/>
      <c r="N36" s="159"/>
    </row>
    <row r="37" spans="1:14" s="158" customFormat="1" ht="51.75" customHeight="1">
      <c r="A37" s="182" t="s">
        <v>227</v>
      </c>
      <c r="B37" s="183" t="s">
        <v>836</v>
      </c>
      <c r="C37" s="182">
        <v>260</v>
      </c>
      <c r="D37" s="184">
        <v>550000</v>
      </c>
      <c r="E37" s="183" t="s">
        <v>216</v>
      </c>
      <c r="F37" s="186" t="s">
        <v>242</v>
      </c>
      <c r="G37" s="183" t="s">
        <v>243</v>
      </c>
      <c r="H37" s="184" t="s">
        <v>125</v>
      </c>
      <c r="I37" s="184">
        <v>550000</v>
      </c>
      <c r="K37" s="159"/>
      <c r="L37" s="159"/>
      <c r="M37" s="159"/>
      <c r="N37" s="159"/>
    </row>
    <row r="38" spans="1:14" s="158" customFormat="1" ht="52.5" customHeight="1">
      <c r="A38" s="182" t="s">
        <v>227</v>
      </c>
      <c r="B38" s="183" t="s">
        <v>837</v>
      </c>
      <c r="C38" s="182">
        <v>260</v>
      </c>
      <c r="D38" s="184">
        <v>600000</v>
      </c>
      <c r="E38" s="183" t="s">
        <v>216</v>
      </c>
      <c r="F38" s="186" t="s">
        <v>244</v>
      </c>
      <c r="G38" s="183" t="s">
        <v>245</v>
      </c>
      <c r="H38" s="184" t="s">
        <v>125</v>
      </c>
      <c r="I38" s="184">
        <v>600000</v>
      </c>
      <c r="K38" s="159"/>
      <c r="L38" s="159"/>
      <c r="M38" s="159"/>
      <c r="N38" s="159"/>
    </row>
    <row r="39" spans="1:14" s="158" customFormat="1" ht="102">
      <c r="A39" s="182" t="s">
        <v>246</v>
      </c>
      <c r="B39" s="183" t="s">
        <v>247</v>
      </c>
      <c r="C39" s="182">
        <v>240</v>
      </c>
      <c r="D39" s="184">
        <v>50000</v>
      </c>
      <c r="E39" s="183" t="s">
        <v>180</v>
      </c>
      <c r="F39" s="186" t="s">
        <v>248</v>
      </c>
      <c r="G39" s="183" t="s">
        <v>249</v>
      </c>
      <c r="H39" s="184" t="s">
        <v>125</v>
      </c>
      <c r="I39" s="184">
        <v>50000</v>
      </c>
      <c r="K39" s="159"/>
      <c r="L39" s="159"/>
      <c r="M39" s="159"/>
      <c r="N39" s="159"/>
    </row>
    <row r="40" spans="1:14" s="158" customFormat="1" ht="76.5">
      <c r="A40" s="182" t="s">
        <v>246</v>
      </c>
      <c r="B40" s="183" t="s">
        <v>250</v>
      </c>
      <c r="C40" s="182">
        <v>240</v>
      </c>
      <c r="D40" s="184">
        <v>68100</v>
      </c>
      <c r="E40" s="183" t="s">
        <v>180</v>
      </c>
      <c r="F40" s="186" t="s">
        <v>251</v>
      </c>
      <c r="G40" s="183" t="s">
        <v>252</v>
      </c>
      <c r="H40" s="184" t="s">
        <v>125</v>
      </c>
      <c r="I40" s="184">
        <v>68100</v>
      </c>
      <c r="K40" s="159"/>
      <c r="L40" s="159"/>
      <c r="M40" s="159"/>
      <c r="N40" s="159"/>
    </row>
    <row r="41" spans="1:14" s="158" customFormat="1" ht="102">
      <c r="A41" s="182" t="s">
        <v>246</v>
      </c>
      <c r="B41" s="183" t="s">
        <v>253</v>
      </c>
      <c r="C41" s="182">
        <v>240</v>
      </c>
      <c r="D41" s="184">
        <v>90000</v>
      </c>
      <c r="E41" s="183" t="s">
        <v>180</v>
      </c>
      <c r="F41" s="186" t="s">
        <v>254</v>
      </c>
      <c r="G41" s="183" t="s">
        <v>255</v>
      </c>
      <c r="H41" s="184" t="s">
        <v>125</v>
      </c>
      <c r="I41" s="184">
        <v>90000</v>
      </c>
      <c r="K41" s="159"/>
      <c r="L41" s="159"/>
      <c r="M41" s="159"/>
      <c r="N41" s="159"/>
    </row>
    <row r="42" spans="1:14" s="158" customFormat="1" ht="89.25">
      <c r="A42" s="182" t="s">
        <v>246</v>
      </c>
      <c r="B42" s="183" t="s">
        <v>256</v>
      </c>
      <c r="C42" s="182">
        <v>240</v>
      </c>
      <c r="D42" s="184">
        <v>127131</v>
      </c>
      <c r="E42" s="183" t="s">
        <v>180</v>
      </c>
      <c r="F42" s="186" t="s">
        <v>257</v>
      </c>
      <c r="G42" s="183" t="s">
        <v>258</v>
      </c>
      <c r="H42" s="184" t="s">
        <v>125</v>
      </c>
      <c r="I42" s="184">
        <v>127131</v>
      </c>
      <c r="K42" s="159"/>
      <c r="L42" s="159"/>
      <c r="M42" s="159"/>
      <c r="N42" s="159"/>
    </row>
    <row r="43" spans="1:14" s="158" customFormat="1" ht="89.25">
      <c r="A43" s="182" t="s">
        <v>259</v>
      </c>
      <c r="B43" s="183" t="s">
        <v>260</v>
      </c>
      <c r="C43" s="182">
        <v>240</v>
      </c>
      <c r="D43" s="184">
        <v>68322</v>
      </c>
      <c r="E43" s="183" t="s">
        <v>180</v>
      </c>
      <c r="F43" s="186" t="s">
        <v>261</v>
      </c>
      <c r="G43" s="183" t="s">
        <v>262</v>
      </c>
      <c r="H43" s="184" t="s">
        <v>125</v>
      </c>
      <c r="I43" s="184">
        <v>68322</v>
      </c>
      <c r="K43" s="159"/>
      <c r="L43" s="159"/>
      <c r="M43" s="159"/>
      <c r="N43" s="159"/>
    </row>
    <row r="44" spans="1:14" s="158" customFormat="1" ht="89.25">
      <c r="A44" s="182" t="s">
        <v>263</v>
      </c>
      <c r="B44" s="183" t="s">
        <v>264</v>
      </c>
      <c r="C44" s="182">
        <v>240</v>
      </c>
      <c r="D44" s="184">
        <v>5000</v>
      </c>
      <c r="E44" s="183" t="s">
        <v>265</v>
      </c>
      <c r="F44" s="186" t="s">
        <v>266</v>
      </c>
      <c r="G44" s="183" t="s">
        <v>267</v>
      </c>
      <c r="H44" s="184" t="s">
        <v>125</v>
      </c>
      <c r="I44" s="184">
        <v>5000</v>
      </c>
      <c r="K44" s="159"/>
      <c r="L44" s="159"/>
      <c r="M44" s="159"/>
      <c r="N44" s="159"/>
    </row>
    <row r="45" spans="1:14" s="158" customFormat="1" ht="89.25">
      <c r="A45" s="182" t="s">
        <v>263</v>
      </c>
      <c r="B45" s="183" t="s">
        <v>268</v>
      </c>
      <c r="C45" s="182">
        <v>240</v>
      </c>
      <c r="D45" s="184">
        <v>32000</v>
      </c>
      <c r="E45" s="183" t="s">
        <v>180</v>
      </c>
      <c r="F45" s="186" t="s">
        <v>269</v>
      </c>
      <c r="G45" s="183" t="s">
        <v>270</v>
      </c>
      <c r="H45" s="184" t="s">
        <v>125</v>
      </c>
      <c r="I45" s="184">
        <v>32000</v>
      </c>
      <c r="K45" s="159"/>
      <c r="L45" s="159"/>
      <c r="M45" s="159"/>
      <c r="N45" s="159"/>
    </row>
    <row r="46" spans="1:14" s="158" customFormat="1" ht="89.25">
      <c r="A46" s="182" t="s">
        <v>263</v>
      </c>
      <c r="B46" s="183" t="s">
        <v>264</v>
      </c>
      <c r="C46" s="182">
        <v>240</v>
      </c>
      <c r="D46" s="184">
        <v>52000</v>
      </c>
      <c r="E46" s="183" t="s">
        <v>180</v>
      </c>
      <c r="F46" s="186" t="s">
        <v>271</v>
      </c>
      <c r="G46" s="183" t="s">
        <v>272</v>
      </c>
      <c r="H46" s="184" t="s">
        <v>125</v>
      </c>
      <c r="I46" s="184">
        <v>52000</v>
      </c>
      <c r="K46" s="159"/>
      <c r="L46" s="159"/>
      <c r="M46" s="159"/>
      <c r="N46" s="159"/>
    </row>
    <row r="47" spans="1:14" s="158" customFormat="1" ht="63.75">
      <c r="A47" s="182" t="s">
        <v>263</v>
      </c>
      <c r="B47" s="183" t="s">
        <v>124</v>
      </c>
      <c r="C47" s="182">
        <v>240</v>
      </c>
      <c r="D47" s="184">
        <v>97282.5</v>
      </c>
      <c r="E47" s="183" t="s">
        <v>273</v>
      </c>
      <c r="F47" s="186" t="s">
        <v>274</v>
      </c>
      <c r="G47" s="183" t="s">
        <v>275</v>
      </c>
      <c r="H47" s="184" t="s">
        <v>125</v>
      </c>
      <c r="I47" s="184">
        <v>97282.5</v>
      </c>
      <c r="K47" s="159"/>
      <c r="L47" s="159"/>
      <c r="M47" s="159"/>
      <c r="N47" s="159"/>
    </row>
    <row r="48" spans="1:14" s="158" customFormat="1" ht="76.5">
      <c r="A48" s="182" t="s">
        <v>276</v>
      </c>
      <c r="B48" s="183" t="s">
        <v>277</v>
      </c>
      <c r="C48" s="182">
        <v>240</v>
      </c>
      <c r="D48" s="184">
        <v>60000</v>
      </c>
      <c r="E48" s="183" t="s">
        <v>278</v>
      </c>
      <c r="F48" s="186" t="s">
        <v>279</v>
      </c>
      <c r="G48" s="183" t="s">
        <v>280</v>
      </c>
      <c r="H48" s="184" t="s">
        <v>125</v>
      </c>
      <c r="I48" s="184">
        <v>60000</v>
      </c>
      <c r="K48" s="159"/>
      <c r="L48" s="159"/>
      <c r="M48" s="159"/>
      <c r="N48" s="159"/>
    </row>
    <row r="49" spans="1:14" s="158" customFormat="1" ht="76.5">
      <c r="A49" s="182" t="s">
        <v>281</v>
      </c>
      <c r="B49" s="183" t="s">
        <v>838</v>
      </c>
      <c r="C49" s="182">
        <v>240</v>
      </c>
      <c r="D49" s="184">
        <v>8000</v>
      </c>
      <c r="E49" s="183" t="s">
        <v>282</v>
      </c>
      <c r="F49" s="186" t="s">
        <v>283</v>
      </c>
      <c r="G49" s="183" t="s">
        <v>284</v>
      </c>
      <c r="H49" s="184" t="s">
        <v>125</v>
      </c>
      <c r="I49" s="184">
        <v>8000</v>
      </c>
      <c r="K49" s="159"/>
      <c r="L49" s="159"/>
      <c r="M49" s="159"/>
      <c r="N49" s="159"/>
    </row>
    <row r="50" spans="1:14" s="158" customFormat="1" ht="102">
      <c r="A50" s="182" t="s">
        <v>281</v>
      </c>
      <c r="B50" s="183" t="s">
        <v>285</v>
      </c>
      <c r="C50" s="182">
        <v>240</v>
      </c>
      <c r="D50" s="184">
        <v>25000</v>
      </c>
      <c r="E50" s="183" t="s">
        <v>286</v>
      </c>
      <c r="F50" s="186" t="s">
        <v>287</v>
      </c>
      <c r="G50" s="183" t="s">
        <v>288</v>
      </c>
      <c r="H50" s="184" t="s">
        <v>125</v>
      </c>
      <c r="I50" s="184">
        <v>25000</v>
      </c>
      <c r="K50" s="159"/>
      <c r="L50" s="159"/>
      <c r="M50" s="159"/>
      <c r="N50" s="159"/>
    </row>
    <row r="51" spans="1:14" s="158" customFormat="1" ht="89.25">
      <c r="A51" s="182" t="s">
        <v>281</v>
      </c>
      <c r="B51" s="183" t="s">
        <v>289</v>
      </c>
      <c r="C51" s="182">
        <v>240</v>
      </c>
      <c r="D51" s="184">
        <v>54000</v>
      </c>
      <c r="E51" s="183" t="s">
        <v>180</v>
      </c>
      <c r="F51" s="186" t="s">
        <v>290</v>
      </c>
      <c r="G51" s="183" t="s">
        <v>291</v>
      </c>
      <c r="H51" s="184" t="s">
        <v>125</v>
      </c>
      <c r="I51" s="184">
        <v>54000</v>
      </c>
      <c r="K51" s="159"/>
      <c r="L51" s="159"/>
      <c r="M51" s="159"/>
      <c r="N51" s="159"/>
    </row>
    <row r="52" spans="1:14" s="158" customFormat="1" ht="76.5">
      <c r="A52" s="182" t="s">
        <v>281</v>
      </c>
      <c r="B52" s="183" t="s">
        <v>292</v>
      </c>
      <c r="C52" s="182">
        <v>240</v>
      </c>
      <c r="D52" s="184">
        <v>100710</v>
      </c>
      <c r="E52" s="183" t="s">
        <v>180</v>
      </c>
      <c r="F52" s="186" t="s">
        <v>293</v>
      </c>
      <c r="G52" s="183" t="s">
        <v>294</v>
      </c>
      <c r="H52" s="184" t="s">
        <v>125</v>
      </c>
      <c r="I52" s="184">
        <v>100710</v>
      </c>
      <c r="K52" s="159"/>
      <c r="L52" s="159"/>
      <c r="M52" s="159"/>
      <c r="N52" s="159"/>
    </row>
    <row r="53" spans="1:14" s="158" customFormat="1" ht="63.75">
      <c r="A53" s="182" t="s">
        <v>295</v>
      </c>
      <c r="B53" s="183" t="s">
        <v>296</v>
      </c>
      <c r="C53" s="182">
        <v>240</v>
      </c>
      <c r="D53" s="184">
        <v>16038</v>
      </c>
      <c r="E53" s="183" t="s">
        <v>180</v>
      </c>
      <c r="F53" s="186" t="s">
        <v>297</v>
      </c>
      <c r="G53" s="183" t="s">
        <v>298</v>
      </c>
      <c r="H53" s="184" t="s">
        <v>125</v>
      </c>
      <c r="I53" s="184">
        <v>16038</v>
      </c>
      <c r="K53" s="159"/>
      <c r="L53" s="159"/>
      <c r="M53" s="159"/>
      <c r="N53" s="159"/>
    </row>
    <row r="54" spans="1:14" s="158" customFormat="1" ht="76.5">
      <c r="A54" s="182" t="s">
        <v>299</v>
      </c>
      <c r="B54" s="183" t="s">
        <v>300</v>
      </c>
      <c r="C54" s="182">
        <v>280</v>
      </c>
      <c r="D54" s="184">
        <v>2000</v>
      </c>
      <c r="E54" s="183" t="s">
        <v>301</v>
      </c>
      <c r="F54" s="186" t="s">
        <v>302</v>
      </c>
      <c r="G54" s="183" t="s">
        <v>303</v>
      </c>
      <c r="H54" s="184" t="s">
        <v>125</v>
      </c>
      <c r="I54" s="184">
        <v>2000</v>
      </c>
      <c r="K54" s="159"/>
      <c r="L54" s="159"/>
      <c r="M54" s="159"/>
      <c r="N54" s="159"/>
    </row>
    <row r="55" spans="1:14" s="158" customFormat="1" ht="89.25">
      <c r="A55" s="182" t="s">
        <v>299</v>
      </c>
      <c r="B55" s="183" t="s">
        <v>304</v>
      </c>
      <c r="C55" s="182">
        <v>240</v>
      </c>
      <c r="D55" s="184">
        <v>33900</v>
      </c>
      <c r="E55" s="183" t="s">
        <v>180</v>
      </c>
      <c r="F55" s="186" t="s">
        <v>305</v>
      </c>
      <c r="G55" s="183" t="s">
        <v>306</v>
      </c>
      <c r="H55" s="184" t="s">
        <v>125</v>
      </c>
      <c r="I55" s="184">
        <v>33900</v>
      </c>
      <c r="K55" s="159"/>
      <c r="L55" s="159"/>
      <c r="M55" s="159"/>
      <c r="N55" s="159"/>
    </row>
    <row r="56" spans="1:14" s="158" customFormat="1" ht="76.5">
      <c r="A56" s="182" t="s">
        <v>299</v>
      </c>
      <c r="B56" s="183" t="s">
        <v>839</v>
      </c>
      <c r="C56" s="182">
        <v>270</v>
      </c>
      <c r="D56" s="184">
        <v>300000</v>
      </c>
      <c r="E56" s="183" t="s">
        <v>216</v>
      </c>
      <c r="F56" s="186" t="s">
        <v>307</v>
      </c>
      <c r="G56" s="183" t="s">
        <v>308</v>
      </c>
      <c r="H56" s="184" t="s">
        <v>125</v>
      </c>
      <c r="I56" s="184">
        <v>300000</v>
      </c>
      <c r="K56" s="159"/>
      <c r="L56" s="159"/>
      <c r="M56" s="159"/>
      <c r="N56" s="159"/>
    </row>
    <row r="57" spans="1:14" s="158" customFormat="1" ht="51">
      <c r="A57" s="182" t="s">
        <v>299</v>
      </c>
      <c r="B57" s="183" t="s">
        <v>840</v>
      </c>
      <c r="C57" s="182">
        <v>270</v>
      </c>
      <c r="D57" s="184">
        <v>300000</v>
      </c>
      <c r="E57" s="183" t="s">
        <v>203</v>
      </c>
      <c r="F57" s="186" t="s">
        <v>309</v>
      </c>
      <c r="G57" s="183" t="s">
        <v>310</v>
      </c>
      <c r="H57" s="184" t="s">
        <v>125</v>
      </c>
      <c r="I57" s="184">
        <v>300000</v>
      </c>
      <c r="K57" s="159"/>
      <c r="L57" s="159"/>
      <c r="M57" s="159"/>
      <c r="N57" s="159"/>
    </row>
    <row r="58" spans="1:14" s="158" customFormat="1" ht="89.25">
      <c r="A58" s="182" t="s">
        <v>151</v>
      </c>
      <c r="B58" s="183" t="s">
        <v>311</v>
      </c>
      <c r="C58" s="182">
        <v>240</v>
      </c>
      <c r="D58" s="184">
        <v>1000</v>
      </c>
      <c r="E58" s="183" t="s">
        <v>312</v>
      </c>
      <c r="F58" s="186" t="s">
        <v>313</v>
      </c>
      <c r="G58" s="183" t="s">
        <v>314</v>
      </c>
      <c r="H58" s="184" t="s">
        <v>125</v>
      </c>
      <c r="I58" s="184">
        <v>1000</v>
      </c>
      <c r="K58" s="159"/>
      <c r="L58" s="159"/>
      <c r="M58" s="159"/>
      <c r="N58" s="159"/>
    </row>
    <row r="59" spans="1:14" s="158" customFormat="1" ht="114.75">
      <c r="A59" s="182" t="s">
        <v>151</v>
      </c>
      <c r="B59" s="183" t="s">
        <v>311</v>
      </c>
      <c r="C59" s="182">
        <v>240</v>
      </c>
      <c r="D59" s="184">
        <v>1000</v>
      </c>
      <c r="E59" s="183" t="s">
        <v>315</v>
      </c>
      <c r="F59" s="186" t="s">
        <v>316</v>
      </c>
      <c r="G59" s="183" t="s">
        <v>317</v>
      </c>
      <c r="H59" s="184" t="s">
        <v>125</v>
      </c>
      <c r="I59" s="184">
        <v>1000</v>
      </c>
      <c r="K59" s="159"/>
      <c r="L59" s="159"/>
      <c r="M59" s="159"/>
      <c r="N59" s="159"/>
    </row>
    <row r="60" spans="1:14" s="158" customFormat="1" ht="127.5">
      <c r="A60" s="182" t="s">
        <v>151</v>
      </c>
      <c r="B60" s="183" t="s">
        <v>311</v>
      </c>
      <c r="C60" s="182">
        <v>240</v>
      </c>
      <c r="D60" s="184">
        <v>1000</v>
      </c>
      <c r="E60" s="183" t="s">
        <v>318</v>
      </c>
      <c r="F60" s="186" t="s">
        <v>319</v>
      </c>
      <c r="G60" s="183" t="s">
        <v>320</v>
      </c>
      <c r="H60" s="184" t="s">
        <v>125</v>
      </c>
      <c r="I60" s="184">
        <v>1000</v>
      </c>
      <c r="K60" s="159"/>
      <c r="L60" s="159"/>
      <c r="M60" s="159"/>
      <c r="N60" s="159"/>
    </row>
    <row r="61" spans="1:14" s="158" customFormat="1" ht="114.75">
      <c r="A61" s="182" t="s">
        <v>151</v>
      </c>
      <c r="B61" s="183" t="s">
        <v>311</v>
      </c>
      <c r="C61" s="182">
        <v>240</v>
      </c>
      <c r="D61" s="184">
        <v>1000</v>
      </c>
      <c r="E61" s="183" t="s">
        <v>321</v>
      </c>
      <c r="F61" s="186" t="s">
        <v>322</v>
      </c>
      <c r="G61" s="183" t="s">
        <v>323</v>
      </c>
      <c r="H61" s="184" t="s">
        <v>125</v>
      </c>
      <c r="I61" s="184">
        <v>1000</v>
      </c>
      <c r="K61" s="159"/>
      <c r="L61" s="159"/>
      <c r="M61" s="159"/>
      <c r="N61" s="159"/>
    </row>
    <row r="62" spans="1:14" s="158" customFormat="1" ht="89.25">
      <c r="A62" s="182" t="s">
        <v>151</v>
      </c>
      <c r="B62" s="183" t="s">
        <v>311</v>
      </c>
      <c r="C62" s="182">
        <v>240</v>
      </c>
      <c r="D62" s="184">
        <v>6500</v>
      </c>
      <c r="E62" s="183" t="s">
        <v>324</v>
      </c>
      <c r="F62" s="186" t="s">
        <v>325</v>
      </c>
      <c r="G62" s="183" t="s">
        <v>326</v>
      </c>
      <c r="H62" s="184" t="s">
        <v>125</v>
      </c>
      <c r="I62" s="184">
        <v>6500</v>
      </c>
      <c r="K62" s="159"/>
      <c r="L62" s="159"/>
      <c r="M62" s="159"/>
      <c r="N62" s="159"/>
    </row>
    <row r="63" spans="1:14" s="158" customFormat="1" ht="114.75">
      <c r="A63" s="182" t="s">
        <v>151</v>
      </c>
      <c r="B63" s="183" t="s">
        <v>311</v>
      </c>
      <c r="C63" s="182">
        <v>240</v>
      </c>
      <c r="D63" s="184">
        <v>6500</v>
      </c>
      <c r="E63" s="183" t="s">
        <v>327</v>
      </c>
      <c r="F63" s="186" t="s">
        <v>328</v>
      </c>
      <c r="G63" s="183" t="s">
        <v>329</v>
      </c>
      <c r="H63" s="184" t="s">
        <v>125</v>
      </c>
      <c r="I63" s="184">
        <v>6500</v>
      </c>
      <c r="K63" s="159"/>
      <c r="L63" s="159"/>
      <c r="M63" s="159"/>
      <c r="N63" s="159"/>
    </row>
    <row r="64" spans="1:14" s="158" customFormat="1" ht="127.5">
      <c r="A64" s="182" t="s">
        <v>151</v>
      </c>
      <c r="B64" s="183" t="s">
        <v>311</v>
      </c>
      <c r="C64" s="182">
        <v>240</v>
      </c>
      <c r="D64" s="184">
        <v>6500</v>
      </c>
      <c r="E64" s="183" t="s">
        <v>330</v>
      </c>
      <c r="F64" s="186" t="s">
        <v>331</v>
      </c>
      <c r="G64" s="183" t="s">
        <v>329</v>
      </c>
      <c r="H64" s="184" t="s">
        <v>125</v>
      </c>
      <c r="I64" s="184">
        <v>6500</v>
      </c>
      <c r="K64" s="159"/>
      <c r="L64" s="159"/>
      <c r="M64" s="159"/>
      <c r="N64" s="159"/>
    </row>
    <row r="65" spans="1:14" s="158" customFormat="1" ht="114.75">
      <c r="A65" s="182" t="s">
        <v>151</v>
      </c>
      <c r="B65" s="183" t="s">
        <v>311</v>
      </c>
      <c r="C65" s="182">
        <v>240</v>
      </c>
      <c r="D65" s="184">
        <v>6500</v>
      </c>
      <c r="E65" s="183" t="s">
        <v>332</v>
      </c>
      <c r="F65" s="186" t="s">
        <v>333</v>
      </c>
      <c r="G65" s="183" t="s">
        <v>334</v>
      </c>
      <c r="H65" s="184" t="s">
        <v>125</v>
      </c>
      <c r="I65" s="184">
        <v>6500</v>
      </c>
      <c r="K65" s="159"/>
      <c r="L65" s="159"/>
      <c r="M65" s="159"/>
      <c r="N65" s="159"/>
    </row>
    <row r="66" spans="1:14" s="158" customFormat="1" ht="114.75">
      <c r="A66" s="182" t="s">
        <v>335</v>
      </c>
      <c r="B66" s="183" t="s">
        <v>311</v>
      </c>
      <c r="C66" s="182">
        <v>240</v>
      </c>
      <c r="D66" s="184">
        <v>600</v>
      </c>
      <c r="E66" s="183" t="s">
        <v>332</v>
      </c>
      <c r="F66" s="186" t="s">
        <v>336</v>
      </c>
      <c r="G66" s="183" t="s">
        <v>337</v>
      </c>
      <c r="H66" s="184" t="s">
        <v>125</v>
      </c>
      <c r="I66" s="184">
        <v>600</v>
      </c>
      <c r="K66" s="159"/>
      <c r="L66" s="159"/>
      <c r="M66" s="159"/>
      <c r="N66" s="159"/>
    </row>
    <row r="67" spans="1:14" s="158" customFormat="1" ht="114.75">
      <c r="A67" s="182" t="s">
        <v>335</v>
      </c>
      <c r="B67" s="183" t="s">
        <v>311</v>
      </c>
      <c r="C67" s="182">
        <v>240</v>
      </c>
      <c r="D67" s="184">
        <v>600</v>
      </c>
      <c r="E67" s="183" t="s">
        <v>338</v>
      </c>
      <c r="F67" s="186" t="s">
        <v>339</v>
      </c>
      <c r="G67" s="183" t="s">
        <v>340</v>
      </c>
      <c r="H67" s="184" t="s">
        <v>125</v>
      </c>
      <c r="I67" s="184">
        <v>600</v>
      </c>
      <c r="K67" s="159"/>
      <c r="L67" s="159"/>
      <c r="M67" s="159"/>
      <c r="N67" s="159"/>
    </row>
    <row r="68" spans="1:14" s="158" customFormat="1" ht="127.5">
      <c r="A68" s="182" t="s">
        <v>335</v>
      </c>
      <c r="B68" s="183" t="s">
        <v>311</v>
      </c>
      <c r="C68" s="182">
        <v>240</v>
      </c>
      <c r="D68" s="184">
        <v>600</v>
      </c>
      <c r="E68" s="183" t="s">
        <v>341</v>
      </c>
      <c r="F68" s="186" t="s">
        <v>342</v>
      </c>
      <c r="G68" s="183" t="s">
        <v>343</v>
      </c>
      <c r="H68" s="184" t="s">
        <v>125</v>
      </c>
      <c r="I68" s="184">
        <v>600</v>
      </c>
      <c r="K68" s="159"/>
      <c r="L68" s="159"/>
      <c r="M68" s="159"/>
      <c r="N68" s="159"/>
    </row>
    <row r="69" spans="1:14" s="158" customFormat="1" ht="114.75">
      <c r="A69" s="182" t="s">
        <v>335</v>
      </c>
      <c r="B69" s="183" t="s">
        <v>311</v>
      </c>
      <c r="C69" s="182">
        <v>240</v>
      </c>
      <c r="D69" s="184">
        <v>600</v>
      </c>
      <c r="E69" s="183" t="s">
        <v>344</v>
      </c>
      <c r="F69" s="186" t="s">
        <v>345</v>
      </c>
      <c r="G69" s="183" t="s">
        <v>346</v>
      </c>
      <c r="H69" s="184" t="s">
        <v>125</v>
      </c>
      <c r="I69" s="184">
        <v>600</v>
      </c>
      <c r="K69" s="159"/>
      <c r="L69" s="159"/>
      <c r="M69" s="159"/>
      <c r="N69" s="159"/>
    </row>
    <row r="70" spans="1:14" s="158" customFormat="1" ht="76.5">
      <c r="A70" s="182" t="s">
        <v>335</v>
      </c>
      <c r="B70" s="183" t="s">
        <v>841</v>
      </c>
      <c r="C70" s="182">
        <v>240</v>
      </c>
      <c r="D70" s="184">
        <v>20000</v>
      </c>
      <c r="E70" s="183" t="s">
        <v>180</v>
      </c>
      <c r="F70" s="186" t="s">
        <v>347</v>
      </c>
      <c r="G70" s="183" t="s">
        <v>348</v>
      </c>
      <c r="H70" s="184" t="s">
        <v>125</v>
      </c>
      <c r="I70" s="184">
        <v>20000</v>
      </c>
      <c r="K70" s="159"/>
      <c r="L70" s="159"/>
      <c r="M70" s="159"/>
      <c r="N70" s="159"/>
    </row>
    <row r="71" spans="1:14" s="158" customFormat="1" ht="127.5">
      <c r="A71" s="182" t="s">
        <v>349</v>
      </c>
      <c r="B71" s="183" t="s">
        <v>350</v>
      </c>
      <c r="C71" s="182">
        <v>280</v>
      </c>
      <c r="D71" s="184">
        <v>15000</v>
      </c>
      <c r="E71" s="183" t="s">
        <v>351</v>
      </c>
      <c r="F71" s="186" t="s">
        <v>352</v>
      </c>
      <c r="G71" s="183" t="s">
        <v>353</v>
      </c>
      <c r="H71" s="184" t="s">
        <v>125</v>
      </c>
      <c r="I71" s="184">
        <v>15000</v>
      </c>
      <c r="K71" s="159"/>
      <c r="L71" s="159"/>
      <c r="M71" s="159"/>
      <c r="N71" s="159"/>
    </row>
    <row r="72" spans="1:14" s="158" customFormat="1" ht="76.5">
      <c r="A72" s="182" t="s">
        <v>349</v>
      </c>
      <c r="B72" s="183" t="s">
        <v>354</v>
      </c>
      <c r="C72" s="182">
        <v>240</v>
      </c>
      <c r="D72" s="184">
        <v>88752</v>
      </c>
      <c r="E72" s="183" t="s">
        <v>180</v>
      </c>
      <c r="F72" s="186" t="s">
        <v>355</v>
      </c>
      <c r="G72" s="183" t="s">
        <v>356</v>
      </c>
      <c r="H72" s="184" t="s">
        <v>125</v>
      </c>
      <c r="I72" s="184">
        <v>88752</v>
      </c>
      <c r="K72" s="159"/>
      <c r="L72" s="159"/>
      <c r="M72" s="159"/>
      <c r="N72" s="159"/>
    </row>
    <row r="73" spans="1:14" s="158" customFormat="1" ht="89.25">
      <c r="A73" s="182" t="s">
        <v>349</v>
      </c>
      <c r="B73" s="183" t="s">
        <v>357</v>
      </c>
      <c r="C73" s="182">
        <v>240</v>
      </c>
      <c r="D73" s="184">
        <v>146500</v>
      </c>
      <c r="E73" s="183" t="s">
        <v>180</v>
      </c>
      <c r="F73" s="186" t="s">
        <v>358</v>
      </c>
      <c r="G73" s="183" t="s">
        <v>359</v>
      </c>
      <c r="H73" s="184" t="s">
        <v>125</v>
      </c>
      <c r="I73" s="184">
        <v>146500</v>
      </c>
      <c r="K73" s="159"/>
      <c r="L73" s="159"/>
      <c r="M73" s="159"/>
      <c r="N73" s="159"/>
    </row>
    <row r="74" spans="1:14" s="158" customFormat="1" ht="63.75">
      <c r="A74" s="182" t="s">
        <v>349</v>
      </c>
      <c r="B74" s="183" t="s">
        <v>835</v>
      </c>
      <c r="C74" s="182">
        <v>270</v>
      </c>
      <c r="D74" s="184">
        <v>200000</v>
      </c>
      <c r="E74" s="183" t="s">
        <v>216</v>
      </c>
      <c r="F74" s="186" t="s">
        <v>360</v>
      </c>
      <c r="G74" s="183" t="s">
        <v>361</v>
      </c>
      <c r="H74" s="184" t="s">
        <v>125</v>
      </c>
      <c r="I74" s="184">
        <v>200000</v>
      </c>
      <c r="K74" s="159"/>
      <c r="L74" s="159"/>
      <c r="M74" s="159"/>
      <c r="N74" s="159"/>
    </row>
    <row r="75" spans="1:14" s="158" customFormat="1" ht="76.5">
      <c r="A75" s="182" t="s">
        <v>349</v>
      </c>
      <c r="B75" s="183" t="s">
        <v>826</v>
      </c>
      <c r="C75" s="182">
        <v>260</v>
      </c>
      <c r="D75" s="184">
        <v>400000</v>
      </c>
      <c r="E75" s="183" t="s">
        <v>216</v>
      </c>
      <c r="F75" s="186" t="s">
        <v>362</v>
      </c>
      <c r="G75" s="183" t="s">
        <v>363</v>
      </c>
      <c r="H75" s="184" t="s">
        <v>125</v>
      </c>
      <c r="I75" s="184">
        <v>400000</v>
      </c>
      <c r="K75" s="159"/>
      <c r="L75" s="159"/>
      <c r="M75" s="159"/>
      <c r="N75" s="159"/>
    </row>
    <row r="76" spans="1:14" s="158" customFormat="1" ht="76.5">
      <c r="A76" s="182" t="s">
        <v>349</v>
      </c>
      <c r="B76" s="183" t="s">
        <v>827</v>
      </c>
      <c r="C76" s="182">
        <v>270</v>
      </c>
      <c r="D76" s="184">
        <v>400000</v>
      </c>
      <c r="E76" s="183" t="s">
        <v>216</v>
      </c>
      <c r="F76" s="186" t="s">
        <v>364</v>
      </c>
      <c r="G76" s="183" t="s">
        <v>365</v>
      </c>
      <c r="H76" s="184" t="s">
        <v>125</v>
      </c>
      <c r="I76" s="184">
        <v>400000</v>
      </c>
      <c r="K76" s="159"/>
      <c r="L76" s="159"/>
      <c r="M76" s="159"/>
      <c r="N76" s="159"/>
    </row>
    <row r="77" spans="1:14" s="158" customFormat="1" ht="63.75">
      <c r="A77" s="182" t="s">
        <v>349</v>
      </c>
      <c r="B77" s="183" t="s">
        <v>828</v>
      </c>
      <c r="C77" s="182">
        <v>260</v>
      </c>
      <c r="D77" s="184">
        <v>400000</v>
      </c>
      <c r="E77" s="183" t="s">
        <v>216</v>
      </c>
      <c r="F77" s="186" t="s">
        <v>366</v>
      </c>
      <c r="G77" s="183" t="s">
        <v>367</v>
      </c>
      <c r="H77" s="184" t="s">
        <v>125</v>
      </c>
      <c r="I77" s="184">
        <v>400000</v>
      </c>
      <c r="K77" s="159"/>
      <c r="L77" s="159"/>
      <c r="M77" s="159"/>
      <c r="N77" s="159"/>
    </row>
    <row r="78" spans="1:14" s="158" customFormat="1" ht="50.25" customHeight="1">
      <c r="A78" s="182" t="s">
        <v>349</v>
      </c>
      <c r="B78" s="183" t="s">
        <v>836</v>
      </c>
      <c r="C78" s="182">
        <v>260</v>
      </c>
      <c r="D78" s="184">
        <v>500000</v>
      </c>
      <c r="E78" s="183" t="s">
        <v>216</v>
      </c>
      <c r="F78" s="186" t="s">
        <v>368</v>
      </c>
      <c r="G78" s="183" t="s">
        <v>369</v>
      </c>
      <c r="H78" s="184" t="s">
        <v>125</v>
      </c>
      <c r="I78" s="184">
        <v>500000</v>
      </c>
      <c r="K78" s="159"/>
      <c r="L78" s="159"/>
      <c r="M78" s="159"/>
      <c r="N78" s="159"/>
    </row>
    <row r="79" spans="1:14" s="158" customFormat="1" ht="52.5" customHeight="1">
      <c r="A79" s="182" t="s">
        <v>349</v>
      </c>
      <c r="B79" s="183" t="s">
        <v>837</v>
      </c>
      <c r="C79" s="182">
        <v>260</v>
      </c>
      <c r="D79" s="184">
        <v>500000</v>
      </c>
      <c r="E79" s="183" t="s">
        <v>370</v>
      </c>
      <c r="F79" s="186" t="s">
        <v>371</v>
      </c>
      <c r="G79" s="183" t="s">
        <v>372</v>
      </c>
      <c r="H79" s="184" t="s">
        <v>125</v>
      </c>
      <c r="I79" s="184">
        <v>500000</v>
      </c>
      <c r="K79" s="159"/>
      <c r="L79" s="159"/>
      <c r="M79" s="159"/>
      <c r="N79" s="159"/>
    </row>
    <row r="80" spans="1:14" s="158" customFormat="1" ht="76.5">
      <c r="A80" s="182" t="s">
        <v>155</v>
      </c>
      <c r="B80" s="183" t="s">
        <v>842</v>
      </c>
      <c r="C80" s="182">
        <v>270</v>
      </c>
      <c r="D80" s="184">
        <v>86000</v>
      </c>
      <c r="E80" s="183" t="s">
        <v>216</v>
      </c>
      <c r="F80" s="186" t="s">
        <v>373</v>
      </c>
      <c r="G80" s="183" t="s">
        <v>374</v>
      </c>
      <c r="H80" s="184" t="s">
        <v>125</v>
      </c>
      <c r="I80" s="184">
        <v>86000</v>
      </c>
      <c r="K80" s="159"/>
      <c r="L80" s="159"/>
      <c r="M80" s="159"/>
      <c r="N80" s="159"/>
    </row>
    <row r="81" spans="1:14" s="158" customFormat="1" ht="39.75" customHeight="1">
      <c r="A81" s="182" t="s">
        <v>155</v>
      </c>
      <c r="B81" s="183" t="s">
        <v>843</v>
      </c>
      <c r="C81" s="182">
        <v>270</v>
      </c>
      <c r="D81" s="184">
        <v>86000</v>
      </c>
      <c r="E81" s="183" t="s">
        <v>203</v>
      </c>
      <c r="F81" s="186" t="s">
        <v>158</v>
      </c>
      <c r="G81" s="183" t="s">
        <v>375</v>
      </c>
      <c r="H81" s="184">
        <v>86000</v>
      </c>
      <c r="I81" s="184">
        <v>0</v>
      </c>
      <c r="K81" s="159"/>
      <c r="L81" s="159"/>
      <c r="M81" s="159"/>
      <c r="N81" s="159"/>
    </row>
    <row r="82" spans="1:14" s="158" customFormat="1" ht="140.25">
      <c r="A82" s="182" t="s">
        <v>376</v>
      </c>
      <c r="B82" s="183" t="s">
        <v>377</v>
      </c>
      <c r="C82" s="182">
        <v>240</v>
      </c>
      <c r="D82" s="184">
        <v>15000</v>
      </c>
      <c r="E82" s="183" t="s">
        <v>180</v>
      </c>
      <c r="F82" s="186" t="s">
        <v>378</v>
      </c>
      <c r="G82" s="183" t="s">
        <v>379</v>
      </c>
      <c r="H82" s="184" t="s">
        <v>125</v>
      </c>
      <c r="I82" s="184">
        <v>15000</v>
      </c>
      <c r="K82" s="159"/>
      <c r="L82" s="159"/>
      <c r="M82" s="159"/>
      <c r="N82" s="159"/>
    </row>
    <row r="83" spans="1:14" s="158" customFormat="1" ht="114.75">
      <c r="A83" s="182" t="s">
        <v>376</v>
      </c>
      <c r="B83" s="183" t="s">
        <v>380</v>
      </c>
      <c r="C83" s="182">
        <v>220</v>
      </c>
      <c r="D83" s="184">
        <v>36337.5</v>
      </c>
      <c r="E83" s="183" t="s">
        <v>381</v>
      </c>
      <c r="F83" s="186" t="s">
        <v>382</v>
      </c>
      <c r="G83" s="183" t="s">
        <v>383</v>
      </c>
      <c r="H83" s="184" t="s">
        <v>125</v>
      </c>
      <c r="I83" s="184">
        <v>36337.5</v>
      </c>
      <c r="K83" s="159"/>
      <c r="L83" s="159"/>
      <c r="M83" s="159"/>
      <c r="N83" s="159"/>
    </row>
    <row r="84" spans="1:14" s="158" customFormat="1" ht="51">
      <c r="A84" s="182" t="s">
        <v>376</v>
      </c>
      <c r="B84" s="183" t="s">
        <v>844</v>
      </c>
      <c r="C84" s="182">
        <v>270</v>
      </c>
      <c r="D84" s="184">
        <v>79900</v>
      </c>
      <c r="E84" s="183" t="s">
        <v>203</v>
      </c>
      <c r="F84" s="186" t="s">
        <v>384</v>
      </c>
      <c r="G84" s="183" t="s">
        <v>385</v>
      </c>
      <c r="H84" s="184" t="s">
        <v>125</v>
      </c>
      <c r="I84" s="184">
        <v>79900</v>
      </c>
      <c r="K84" s="159"/>
      <c r="L84" s="159"/>
      <c r="M84" s="159"/>
      <c r="N84" s="159"/>
    </row>
    <row r="85" spans="1:14" s="158" customFormat="1" ht="51">
      <c r="A85" s="182" t="s">
        <v>376</v>
      </c>
      <c r="B85" s="183" t="s">
        <v>843</v>
      </c>
      <c r="C85" s="182">
        <v>270</v>
      </c>
      <c r="D85" s="184">
        <v>86000</v>
      </c>
      <c r="E85" s="183" t="s">
        <v>203</v>
      </c>
      <c r="F85" s="186" t="s">
        <v>386</v>
      </c>
      <c r="G85" s="183" t="s">
        <v>375</v>
      </c>
      <c r="H85" s="184" t="s">
        <v>125</v>
      </c>
      <c r="I85" s="184">
        <v>86000</v>
      </c>
      <c r="K85" s="159"/>
      <c r="L85" s="159"/>
      <c r="M85" s="159"/>
      <c r="N85" s="159"/>
    </row>
    <row r="86" spans="1:14" s="158" customFormat="1" ht="89.25">
      <c r="A86" s="182" t="s">
        <v>376</v>
      </c>
      <c r="B86" s="183" t="s">
        <v>387</v>
      </c>
      <c r="C86" s="182">
        <v>240</v>
      </c>
      <c r="D86" s="184">
        <v>130200</v>
      </c>
      <c r="E86" s="183" t="s">
        <v>180</v>
      </c>
      <c r="F86" s="186" t="s">
        <v>388</v>
      </c>
      <c r="G86" s="183" t="s">
        <v>389</v>
      </c>
      <c r="H86" s="184" t="s">
        <v>125</v>
      </c>
      <c r="I86" s="184">
        <v>130200</v>
      </c>
      <c r="K86" s="159"/>
      <c r="L86" s="159"/>
      <c r="M86" s="159"/>
      <c r="N86" s="159"/>
    </row>
    <row r="87" spans="1:14" s="158" customFormat="1" ht="77.25" customHeight="1">
      <c r="A87" s="182" t="s">
        <v>390</v>
      </c>
      <c r="B87" s="183" t="s">
        <v>391</v>
      </c>
      <c r="C87" s="182">
        <v>240</v>
      </c>
      <c r="D87" s="184">
        <v>61936</v>
      </c>
      <c r="E87" s="183" t="s">
        <v>180</v>
      </c>
      <c r="F87" s="186" t="s">
        <v>392</v>
      </c>
      <c r="G87" s="183" t="s">
        <v>393</v>
      </c>
      <c r="H87" s="184" t="s">
        <v>125</v>
      </c>
      <c r="I87" s="184">
        <v>61936</v>
      </c>
      <c r="K87" s="159"/>
      <c r="L87" s="159"/>
      <c r="M87" s="159"/>
      <c r="N87" s="159"/>
    </row>
    <row r="88" spans="1:14" s="158" customFormat="1" ht="76.5">
      <c r="A88" s="182" t="s">
        <v>390</v>
      </c>
      <c r="B88" s="183" t="s">
        <v>394</v>
      </c>
      <c r="C88" s="182">
        <v>240</v>
      </c>
      <c r="D88" s="184">
        <v>70119</v>
      </c>
      <c r="E88" s="183" t="s">
        <v>180</v>
      </c>
      <c r="F88" s="186" t="s">
        <v>395</v>
      </c>
      <c r="G88" s="183" t="s">
        <v>396</v>
      </c>
      <c r="H88" s="184" t="s">
        <v>125</v>
      </c>
      <c r="I88" s="184">
        <v>70119</v>
      </c>
      <c r="K88" s="159"/>
      <c r="L88" s="159"/>
      <c r="M88" s="159"/>
      <c r="N88" s="159"/>
    </row>
    <row r="89" spans="1:14" s="158" customFormat="1" ht="76.5">
      <c r="A89" s="182" t="s">
        <v>390</v>
      </c>
      <c r="B89" s="183" t="s">
        <v>845</v>
      </c>
      <c r="C89" s="182">
        <v>270</v>
      </c>
      <c r="D89" s="184">
        <v>300000</v>
      </c>
      <c r="E89" s="183" t="s">
        <v>203</v>
      </c>
      <c r="F89" s="186" t="s">
        <v>397</v>
      </c>
      <c r="G89" s="183" t="s">
        <v>398</v>
      </c>
      <c r="H89" s="184" t="s">
        <v>125</v>
      </c>
      <c r="I89" s="184">
        <v>300000</v>
      </c>
      <c r="K89" s="159"/>
      <c r="L89" s="159"/>
      <c r="M89" s="159"/>
      <c r="N89" s="159"/>
    </row>
    <row r="90" spans="1:14" s="158" customFormat="1" ht="75.75" customHeight="1">
      <c r="A90" s="182" t="s">
        <v>399</v>
      </c>
      <c r="B90" s="183" t="s">
        <v>400</v>
      </c>
      <c r="C90" s="182">
        <v>240</v>
      </c>
      <c r="D90" s="184">
        <v>16880</v>
      </c>
      <c r="E90" s="183" t="s">
        <v>401</v>
      </c>
      <c r="F90" s="186" t="s">
        <v>402</v>
      </c>
      <c r="G90" s="183" t="s">
        <v>403</v>
      </c>
      <c r="H90" s="184" t="s">
        <v>125</v>
      </c>
      <c r="I90" s="184">
        <v>16880</v>
      </c>
      <c r="K90" s="159"/>
      <c r="L90" s="159"/>
      <c r="M90" s="159"/>
      <c r="N90" s="159"/>
    </row>
    <row r="91" spans="1:14" s="158" customFormat="1" ht="76.5">
      <c r="A91" s="182" t="s">
        <v>404</v>
      </c>
      <c r="B91" s="183" t="s">
        <v>846</v>
      </c>
      <c r="C91" s="182">
        <v>270</v>
      </c>
      <c r="D91" s="184">
        <v>300000</v>
      </c>
      <c r="E91" s="183" t="s">
        <v>203</v>
      </c>
      <c r="F91" s="186" t="s">
        <v>405</v>
      </c>
      <c r="G91" s="183" t="s">
        <v>406</v>
      </c>
      <c r="H91" s="184" t="s">
        <v>125</v>
      </c>
      <c r="I91" s="184">
        <v>300000</v>
      </c>
      <c r="K91" s="159"/>
      <c r="L91" s="159"/>
      <c r="M91" s="159"/>
      <c r="N91" s="159"/>
    </row>
    <row r="92" spans="1:14" s="158" customFormat="1" ht="76.5">
      <c r="A92" s="182" t="s">
        <v>404</v>
      </c>
      <c r="B92" s="183" t="s">
        <v>847</v>
      </c>
      <c r="C92" s="182">
        <v>270</v>
      </c>
      <c r="D92" s="184">
        <v>300000</v>
      </c>
      <c r="E92" s="183" t="s">
        <v>203</v>
      </c>
      <c r="F92" s="186" t="s">
        <v>407</v>
      </c>
      <c r="G92" s="183" t="s">
        <v>408</v>
      </c>
      <c r="H92" s="184" t="s">
        <v>125</v>
      </c>
      <c r="I92" s="184">
        <v>300000</v>
      </c>
      <c r="K92" s="159"/>
      <c r="L92" s="159"/>
      <c r="M92" s="159"/>
      <c r="N92" s="159"/>
    </row>
    <row r="93" spans="1:14" s="158" customFormat="1" ht="62.25" customHeight="1">
      <c r="A93" s="182" t="s">
        <v>404</v>
      </c>
      <c r="B93" s="183" t="s">
        <v>848</v>
      </c>
      <c r="C93" s="182">
        <v>270</v>
      </c>
      <c r="D93" s="184">
        <v>300000</v>
      </c>
      <c r="E93" s="183" t="s">
        <v>203</v>
      </c>
      <c r="F93" s="186" t="s">
        <v>409</v>
      </c>
      <c r="G93" s="183" t="s">
        <v>410</v>
      </c>
      <c r="H93" s="184" t="s">
        <v>125</v>
      </c>
      <c r="I93" s="184">
        <v>300000</v>
      </c>
      <c r="K93" s="159"/>
      <c r="L93" s="159"/>
      <c r="M93" s="159"/>
      <c r="N93" s="159"/>
    </row>
    <row r="94" spans="1:14" s="158" customFormat="1" ht="76.5">
      <c r="A94" s="182" t="s">
        <v>404</v>
      </c>
      <c r="B94" s="183" t="s">
        <v>849</v>
      </c>
      <c r="C94" s="182">
        <v>270</v>
      </c>
      <c r="D94" s="184">
        <v>300000</v>
      </c>
      <c r="E94" s="183" t="s">
        <v>203</v>
      </c>
      <c r="F94" s="186" t="s">
        <v>411</v>
      </c>
      <c r="G94" s="183" t="s">
        <v>412</v>
      </c>
      <c r="H94" s="184" t="s">
        <v>125</v>
      </c>
      <c r="I94" s="184">
        <v>300000</v>
      </c>
      <c r="K94" s="159"/>
      <c r="L94" s="159"/>
      <c r="M94" s="159"/>
      <c r="N94" s="159"/>
    </row>
    <row r="95" spans="1:14" s="158" customFormat="1" ht="76.5">
      <c r="A95" s="182" t="s">
        <v>404</v>
      </c>
      <c r="B95" s="183" t="s">
        <v>850</v>
      </c>
      <c r="C95" s="182">
        <v>270</v>
      </c>
      <c r="D95" s="184">
        <v>300000</v>
      </c>
      <c r="E95" s="183" t="s">
        <v>203</v>
      </c>
      <c r="F95" s="186" t="s">
        <v>413</v>
      </c>
      <c r="G95" s="183" t="s">
        <v>414</v>
      </c>
      <c r="H95" s="184" t="s">
        <v>125</v>
      </c>
      <c r="I95" s="184">
        <v>300000</v>
      </c>
      <c r="K95" s="159"/>
      <c r="L95" s="159"/>
      <c r="M95" s="159"/>
      <c r="N95" s="159"/>
    </row>
    <row r="96" spans="1:14" s="158" customFormat="1" ht="65.25" customHeight="1">
      <c r="A96" s="182" t="s">
        <v>404</v>
      </c>
      <c r="B96" s="183" t="s">
        <v>851</v>
      </c>
      <c r="C96" s="182">
        <v>270</v>
      </c>
      <c r="D96" s="184">
        <v>300000</v>
      </c>
      <c r="E96" s="183" t="s">
        <v>203</v>
      </c>
      <c r="F96" s="186" t="s">
        <v>415</v>
      </c>
      <c r="G96" s="183" t="s">
        <v>416</v>
      </c>
      <c r="H96" s="184" t="s">
        <v>125</v>
      </c>
      <c r="I96" s="184">
        <v>300000</v>
      </c>
      <c r="K96" s="159"/>
      <c r="L96" s="159"/>
      <c r="M96" s="159"/>
      <c r="N96" s="159"/>
    </row>
    <row r="97" spans="1:14" s="158" customFormat="1" ht="76.5">
      <c r="A97" s="182" t="s">
        <v>404</v>
      </c>
      <c r="B97" s="183" t="s">
        <v>852</v>
      </c>
      <c r="C97" s="182">
        <v>270</v>
      </c>
      <c r="D97" s="184">
        <v>300000</v>
      </c>
      <c r="E97" s="183" t="s">
        <v>203</v>
      </c>
      <c r="F97" s="186" t="s">
        <v>417</v>
      </c>
      <c r="G97" s="183" t="s">
        <v>418</v>
      </c>
      <c r="H97" s="184" t="s">
        <v>125</v>
      </c>
      <c r="I97" s="184">
        <v>300000</v>
      </c>
      <c r="K97" s="159"/>
      <c r="L97" s="159"/>
      <c r="M97" s="159"/>
      <c r="N97" s="159"/>
    </row>
    <row r="98" spans="1:14" s="158" customFormat="1" ht="76.5">
      <c r="A98" s="182" t="s">
        <v>404</v>
      </c>
      <c r="B98" s="183" t="s">
        <v>853</v>
      </c>
      <c r="C98" s="182">
        <v>270</v>
      </c>
      <c r="D98" s="184">
        <v>300000</v>
      </c>
      <c r="E98" s="183" t="s">
        <v>203</v>
      </c>
      <c r="F98" s="186" t="s">
        <v>419</v>
      </c>
      <c r="G98" s="183" t="s">
        <v>420</v>
      </c>
      <c r="H98" s="184" t="s">
        <v>125</v>
      </c>
      <c r="I98" s="184">
        <v>300000</v>
      </c>
      <c r="K98" s="159"/>
      <c r="L98" s="159"/>
      <c r="M98" s="159"/>
      <c r="N98" s="159"/>
    </row>
    <row r="99" spans="1:14" s="158" customFormat="1" ht="76.5">
      <c r="A99" s="182" t="s">
        <v>404</v>
      </c>
      <c r="B99" s="183" t="s">
        <v>854</v>
      </c>
      <c r="C99" s="182">
        <v>270</v>
      </c>
      <c r="D99" s="184">
        <v>300000</v>
      </c>
      <c r="E99" s="183" t="s">
        <v>203</v>
      </c>
      <c r="F99" s="186" t="s">
        <v>421</v>
      </c>
      <c r="G99" s="183" t="s">
        <v>422</v>
      </c>
      <c r="H99" s="184" t="s">
        <v>125</v>
      </c>
      <c r="I99" s="184">
        <v>300000</v>
      </c>
      <c r="K99" s="159"/>
      <c r="L99" s="159"/>
      <c r="M99" s="159"/>
      <c r="N99" s="159"/>
    </row>
    <row r="100" spans="1:14" s="158" customFormat="1" ht="76.5">
      <c r="A100" s="182" t="s">
        <v>404</v>
      </c>
      <c r="B100" s="183" t="s">
        <v>855</v>
      </c>
      <c r="C100" s="182">
        <v>270</v>
      </c>
      <c r="D100" s="184">
        <v>300000</v>
      </c>
      <c r="E100" s="183" t="s">
        <v>203</v>
      </c>
      <c r="F100" s="186" t="s">
        <v>423</v>
      </c>
      <c r="G100" s="183" t="s">
        <v>424</v>
      </c>
      <c r="H100" s="184" t="s">
        <v>125</v>
      </c>
      <c r="I100" s="184">
        <v>300000</v>
      </c>
      <c r="K100" s="159"/>
      <c r="L100" s="159"/>
      <c r="M100" s="159"/>
      <c r="N100" s="159"/>
    </row>
    <row r="101" spans="1:14" s="158" customFormat="1" ht="63.75" customHeight="1">
      <c r="A101" s="182" t="s">
        <v>404</v>
      </c>
      <c r="B101" s="183" t="s">
        <v>856</v>
      </c>
      <c r="C101" s="182">
        <v>270</v>
      </c>
      <c r="D101" s="184">
        <v>300000</v>
      </c>
      <c r="E101" s="183" t="s">
        <v>203</v>
      </c>
      <c r="F101" s="186" t="s">
        <v>425</v>
      </c>
      <c r="G101" s="183" t="s">
        <v>426</v>
      </c>
      <c r="H101" s="184" t="s">
        <v>125</v>
      </c>
      <c r="I101" s="184">
        <v>300000</v>
      </c>
      <c r="K101" s="159"/>
      <c r="L101" s="159"/>
      <c r="M101" s="159"/>
      <c r="N101" s="159"/>
    </row>
    <row r="102" spans="1:14" s="158" customFormat="1" ht="63" customHeight="1">
      <c r="A102" s="182" t="s">
        <v>404</v>
      </c>
      <c r="B102" s="183" t="s">
        <v>857</v>
      </c>
      <c r="C102" s="182">
        <v>270</v>
      </c>
      <c r="D102" s="184">
        <v>300000</v>
      </c>
      <c r="E102" s="183" t="s">
        <v>203</v>
      </c>
      <c r="F102" s="186" t="s">
        <v>427</v>
      </c>
      <c r="G102" s="183" t="s">
        <v>428</v>
      </c>
      <c r="H102" s="184" t="s">
        <v>125</v>
      </c>
      <c r="I102" s="184">
        <v>300000</v>
      </c>
      <c r="K102" s="159"/>
      <c r="L102" s="159"/>
      <c r="M102" s="159"/>
      <c r="N102" s="159"/>
    </row>
    <row r="103" spans="1:14" s="158" customFormat="1" ht="76.5">
      <c r="A103" s="182" t="s">
        <v>404</v>
      </c>
      <c r="B103" s="183" t="s">
        <v>858</v>
      </c>
      <c r="C103" s="182">
        <v>270</v>
      </c>
      <c r="D103" s="184">
        <v>300000</v>
      </c>
      <c r="E103" s="183" t="s">
        <v>203</v>
      </c>
      <c r="F103" s="186" t="s">
        <v>429</v>
      </c>
      <c r="G103" s="183" t="s">
        <v>430</v>
      </c>
      <c r="H103" s="184" t="s">
        <v>125</v>
      </c>
      <c r="I103" s="184">
        <v>300000</v>
      </c>
      <c r="K103" s="159"/>
      <c r="L103" s="159"/>
      <c r="M103" s="159"/>
      <c r="N103" s="159"/>
    </row>
    <row r="104" spans="1:14" s="158" customFormat="1" ht="76.5">
      <c r="A104" s="182" t="s">
        <v>404</v>
      </c>
      <c r="B104" s="183" t="s">
        <v>859</v>
      </c>
      <c r="C104" s="182">
        <v>270</v>
      </c>
      <c r="D104" s="184">
        <v>300000</v>
      </c>
      <c r="E104" s="183" t="s">
        <v>203</v>
      </c>
      <c r="F104" s="186" t="s">
        <v>431</v>
      </c>
      <c r="G104" s="183" t="s">
        <v>432</v>
      </c>
      <c r="H104" s="184" t="s">
        <v>125</v>
      </c>
      <c r="I104" s="184">
        <v>300000</v>
      </c>
      <c r="K104" s="159"/>
      <c r="L104" s="159"/>
      <c r="M104" s="159"/>
      <c r="N104" s="159"/>
    </row>
    <row r="105" spans="1:14" s="158" customFormat="1" ht="76.5">
      <c r="A105" s="182" t="s">
        <v>404</v>
      </c>
      <c r="B105" s="183" t="s">
        <v>860</v>
      </c>
      <c r="C105" s="182">
        <v>270</v>
      </c>
      <c r="D105" s="184">
        <v>300000</v>
      </c>
      <c r="E105" s="183" t="s">
        <v>203</v>
      </c>
      <c r="F105" s="186" t="s">
        <v>433</v>
      </c>
      <c r="G105" s="183" t="s">
        <v>434</v>
      </c>
      <c r="H105" s="184" t="s">
        <v>125</v>
      </c>
      <c r="I105" s="184">
        <v>300000</v>
      </c>
      <c r="K105" s="159"/>
      <c r="L105" s="159"/>
      <c r="M105" s="159"/>
      <c r="N105" s="159"/>
    </row>
    <row r="106" spans="1:14" s="158" customFormat="1" ht="76.5">
      <c r="A106" s="182" t="s">
        <v>404</v>
      </c>
      <c r="B106" s="183" t="s">
        <v>861</v>
      </c>
      <c r="C106" s="182">
        <v>270</v>
      </c>
      <c r="D106" s="184">
        <v>300000</v>
      </c>
      <c r="E106" s="183" t="s">
        <v>203</v>
      </c>
      <c r="F106" s="186" t="s">
        <v>435</v>
      </c>
      <c r="G106" s="183" t="s">
        <v>436</v>
      </c>
      <c r="H106" s="184" t="s">
        <v>125</v>
      </c>
      <c r="I106" s="184">
        <v>300000</v>
      </c>
      <c r="K106" s="159"/>
      <c r="L106" s="159"/>
      <c r="M106" s="159"/>
      <c r="N106" s="159"/>
    </row>
    <row r="107" spans="1:14" s="158" customFormat="1" ht="51">
      <c r="A107" s="182" t="s">
        <v>404</v>
      </c>
      <c r="B107" s="183" t="s">
        <v>862</v>
      </c>
      <c r="C107" s="182">
        <v>270</v>
      </c>
      <c r="D107" s="184">
        <v>300000</v>
      </c>
      <c r="E107" s="183" t="s">
        <v>203</v>
      </c>
      <c r="F107" s="186" t="s">
        <v>437</v>
      </c>
      <c r="G107" s="183" t="s">
        <v>438</v>
      </c>
      <c r="H107" s="184" t="s">
        <v>125</v>
      </c>
      <c r="I107" s="184">
        <v>300000</v>
      </c>
      <c r="K107" s="159"/>
      <c r="L107" s="159"/>
      <c r="M107" s="159"/>
      <c r="N107" s="159"/>
    </row>
    <row r="108" spans="1:14" s="158" customFormat="1" ht="76.5">
      <c r="A108" s="182" t="s">
        <v>439</v>
      </c>
      <c r="B108" s="183" t="s">
        <v>863</v>
      </c>
      <c r="C108" s="182">
        <v>270</v>
      </c>
      <c r="D108" s="184">
        <v>29300</v>
      </c>
      <c r="E108" s="183" t="s">
        <v>203</v>
      </c>
      <c r="F108" s="186" t="s">
        <v>440</v>
      </c>
      <c r="G108" s="183" t="s">
        <v>441</v>
      </c>
      <c r="H108" s="184" t="s">
        <v>125</v>
      </c>
      <c r="I108" s="184">
        <v>29300</v>
      </c>
      <c r="K108" s="159"/>
      <c r="L108" s="159"/>
      <c r="M108" s="159"/>
      <c r="N108" s="159"/>
    </row>
    <row r="109" spans="1:14" s="158" customFormat="1" ht="76.5">
      <c r="A109" s="182" t="s">
        <v>439</v>
      </c>
      <c r="B109" s="183" t="s">
        <v>864</v>
      </c>
      <c r="C109" s="182">
        <v>270</v>
      </c>
      <c r="D109" s="184">
        <v>32000</v>
      </c>
      <c r="E109" s="183" t="s">
        <v>203</v>
      </c>
      <c r="F109" s="186" t="s">
        <v>442</v>
      </c>
      <c r="G109" s="183" t="s">
        <v>443</v>
      </c>
      <c r="H109" s="184" t="s">
        <v>125</v>
      </c>
      <c r="I109" s="184">
        <v>32000</v>
      </c>
      <c r="K109" s="159"/>
      <c r="L109" s="159"/>
      <c r="M109" s="159"/>
      <c r="N109" s="159"/>
    </row>
    <row r="110" spans="1:14" s="158" customFormat="1" ht="76.5">
      <c r="A110" s="182" t="s">
        <v>439</v>
      </c>
      <c r="B110" s="183" t="s">
        <v>865</v>
      </c>
      <c r="C110" s="182">
        <v>270</v>
      </c>
      <c r="D110" s="184">
        <v>34700</v>
      </c>
      <c r="E110" s="183" t="s">
        <v>203</v>
      </c>
      <c r="F110" s="186" t="s">
        <v>444</v>
      </c>
      <c r="G110" s="183" t="s">
        <v>445</v>
      </c>
      <c r="H110" s="184" t="s">
        <v>125</v>
      </c>
      <c r="I110" s="184">
        <v>34700</v>
      </c>
      <c r="K110" s="159"/>
      <c r="L110" s="159"/>
      <c r="M110" s="159"/>
      <c r="N110" s="159"/>
    </row>
    <row r="111" spans="1:14" s="158" customFormat="1" ht="76.5">
      <c r="A111" s="182" t="s">
        <v>439</v>
      </c>
      <c r="B111" s="183" t="s">
        <v>866</v>
      </c>
      <c r="C111" s="182">
        <v>270</v>
      </c>
      <c r="D111" s="184">
        <v>40500</v>
      </c>
      <c r="E111" s="183" t="s">
        <v>203</v>
      </c>
      <c r="F111" s="186" t="s">
        <v>446</v>
      </c>
      <c r="G111" s="183" t="s">
        <v>447</v>
      </c>
      <c r="H111" s="184" t="s">
        <v>125</v>
      </c>
      <c r="I111" s="184">
        <v>40500</v>
      </c>
      <c r="K111" s="159"/>
      <c r="L111" s="159"/>
      <c r="M111" s="159"/>
      <c r="N111" s="159"/>
    </row>
    <row r="112" spans="1:14" s="158" customFormat="1" ht="76.5">
      <c r="A112" s="182" t="s">
        <v>439</v>
      </c>
      <c r="B112" s="183" t="s">
        <v>867</v>
      </c>
      <c r="C112" s="182">
        <v>270</v>
      </c>
      <c r="D112" s="184">
        <v>42900</v>
      </c>
      <c r="E112" s="183" t="s">
        <v>203</v>
      </c>
      <c r="F112" s="186" t="s">
        <v>448</v>
      </c>
      <c r="G112" s="183" t="s">
        <v>449</v>
      </c>
      <c r="H112" s="184" t="s">
        <v>125</v>
      </c>
      <c r="I112" s="184">
        <v>42900</v>
      </c>
      <c r="K112" s="159"/>
      <c r="L112" s="159"/>
      <c r="M112" s="159"/>
      <c r="N112" s="159"/>
    </row>
    <row r="113" spans="1:14" s="158" customFormat="1" ht="76.5">
      <c r="A113" s="182" t="s">
        <v>439</v>
      </c>
      <c r="B113" s="183" t="s">
        <v>868</v>
      </c>
      <c r="C113" s="182">
        <v>270</v>
      </c>
      <c r="D113" s="184">
        <v>48200</v>
      </c>
      <c r="E113" s="183" t="s">
        <v>203</v>
      </c>
      <c r="F113" s="186" t="s">
        <v>450</v>
      </c>
      <c r="G113" s="183" t="s">
        <v>451</v>
      </c>
      <c r="H113" s="184" t="s">
        <v>125</v>
      </c>
      <c r="I113" s="184">
        <v>48200</v>
      </c>
      <c r="K113" s="159"/>
      <c r="L113" s="159"/>
      <c r="M113" s="159"/>
      <c r="N113" s="159"/>
    </row>
    <row r="114" spans="1:14" s="158" customFormat="1" ht="76.5">
      <c r="A114" s="182" t="s">
        <v>439</v>
      </c>
      <c r="B114" s="183" t="s">
        <v>869</v>
      </c>
      <c r="C114" s="182">
        <v>270</v>
      </c>
      <c r="D114" s="184">
        <v>87000</v>
      </c>
      <c r="E114" s="183" t="s">
        <v>203</v>
      </c>
      <c r="F114" s="186" t="s">
        <v>452</v>
      </c>
      <c r="G114" s="183" t="s">
        <v>453</v>
      </c>
      <c r="H114" s="184" t="s">
        <v>125</v>
      </c>
      <c r="I114" s="184">
        <v>87000</v>
      </c>
      <c r="K114" s="159"/>
      <c r="L114" s="159"/>
      <c r="M114" s="159"/>
      <c r="N114" s="159"/>
    </row>
    <row r="115" spans="1:14" s="158" customFormat="1" ht="76.5">
      <c r="A115" s="182" t="s">
        <v>439</v>
      </c>
      <c r="B115" s="183" t="s">
        <v>870</v>
      </c>
      <c r="C115" s="182">
        <v>270</v>
      </c>
      <c r="D115" s="184">
        <v>156000</v>
      </c>
      <c r="E115" s="183" t="s">
        <v>203</v>
      </c>
      <c r="F115" s="186" t="s">
        <v>454</v>
      </c>
      <c r="G115" s="183" t="s">
        <v>455</v>
      </c>
      <c r="H115" s="184" t="s">
        <v>125</v>
      </c>
      <c r="I115" s="184">
        <v>156000</v>
      </c>
      <c r="K115" s="159"/>
      <c r="L115" s="159"/>
      <c r="M115" s="159"/>
      <c r="N115" s="159"/>
    </row>
    <row r="116" spans="1:14" s="158" customFormat="1" ht="76.5">
      <c r="A116" s="182" t="s">
        <v>439</v>
      </c>
      <c r="B116" s="183" t="s">
        <v>871</v>
      </c>
      <c r="C116" s="182">
        <v>270</v>
      </c>
      <c r="D116" s="184">
        <v>166000</v>
      </c>
      <c r="E116" s="183" t="s">
        <v>203</v>
      </c>
      <c r="F116" s="186" t="s">
        <v>456</v>
      </c>
      <c r="G116" s="183" t="s">
        <v>457</v>
      </c>
      <c r="H116" s="184" t="s">
        <v>125</v>
      </c>
      <c r="I116" s="184">
        <v>166000</v>
      </c>
      <c r="K116" s="159"/>
      <c r="L116" s="159"/>
      <c r="M116" s="159"/>
      <c r="N116" s="159"/>
    </row>
    <row r="117" spans="1:14" s="158" customFormat="1" ht="76.5">
      <c r="A117" s="182" t="s">
        <v>439</v>
      </c>
      <c r="B117" s="183" t="s">
        <v>872</v>
      </c>
      <c r="C117" s="182">
        <v>270</v>
      </c>
      <c r="D117" s="184">
        <v>180000</v>
      </c>
      <c r="E117" s="183" t="s">
        <v>203</v>
      </c>
      <c r="F117" s="186" t="s">
        <v>458</v>
      </c>
      <c r="G117" s="183" t="s">
        <v>459</v>
      </c>
      <c r="H117" s="184" t="s">
        <v>125</v>
      </c>
      <c r="I117" s="184">
        <v>180000</v>
      </c>
      <c r="K117" s="159"/>
      <c r="L117" s="159"/>
      <c r="M117" s="159"/>
      <c r="N117" s="159"/>
    </row>
    <row r="118" spans="1:14" s="158" customFormat="1" ht="76.5">
      <c r="A118" s="182" t="s">
        <v>439</v>
      </c>
      <c r="B118" s="183" t="s">
        <v>873</v>
      </c>
      <c r="C118" s="182">
        <v>270</v>
      </c>
      <c r="D118" s="184">
        <v>181500</v>
      </c>
      <c r="E118" s="183" t="s">
        <v>203</v>
      </c>
      <c r="F118" s="186" t="s">
        <v>460</v>
      </c>
      <c r="G118" s="183" t="s">
        <v>461</v>
      </c>
      <c r="H118" s="184" t="s">
        <v>125</v>
      </c>
      <c r="I118" s="184">
        <v>181500</v>
      </c>
      <c r="K118" s="159"/>
      <c r="L118" s="159"/>
      <c r="M118" s="159"/>
      <c r="N118" s="159"/>
    </row>
    <row r="119" spans="1:14" s="158" customFormat="1" ht="76.5">
      <c r="A119" s="182" t="s">
        <v>439</v>
      </c>
      <c r="B119" s="183" t="s">
        <v>874</v>
      </c>
      <c r="C119" s="182">
        <v>270</v>
      </c>
      <c r="D119" s="184">
        <v>249000</v>
      </c>
      <c r="E119" s="183" t="s">
        <v>203</v>
      </c>
      <c r="F119" s="186" t="s">
        <v>462</v>
      </c>
      <c r="G119" s="183" t="s">
        <v>463</v>
      </c>
      <c r="H119" s="184" t="s">
        <v>125</v>
      </c>
      <c r="I119" s="184">
        <v>249000</v>
      </c>
      <c r="K119" s="159"/>
      <c r="L119" s="159"/>
      <c r="M119" s="159"/>
      <c r="N119" s="159"/>
    </row>
    <row r="120" spans="1:14" s="158" customFormat="1" ht="76.5">
      <c r="A120" s="182" t="s">
        <v>439</v>
      </c>
      <c r="B120" s="183" t="s">
        <v>875</v>
      </c>
      <c r="C120" s="182">
        <v>270</v>
      </c>
      <c r="D120" s="184">
        <v>250000</v>
      </c>
      <c r="E120" s="183" t="s">
        <v>203</v>
      </c>
      <c r="F120" s="186" t="s">
        <v>464</v>
      </c>
      <c r="G120" s="183" t="s">
        <v>465</v>
      </c>
      <c r="H120" s="184" t="s">
        <v>125</v>
      </c>
      <c r="I120" s="184">
        <v>250000</v>
      </c>
      <c r="K120" s="159"/>
      <c r="L120" s="159"/>
      <c r="M120" s="159"/>
      <c r="N120" s="159"/>
    </row>
    <row r="121" spans="1:14" s="158" customFormat="1" ht="76.5">
      <c r="A121" s="182" t="s">
        <v>439</v>
      </c>
      <c r="B121" s="183" t="s">
        <v>876</v>
      </c>
      <c r="C121" s="182">
        <v>270</v>
      </c>
      <c r="D121" s="184">
        <v>250000</v>
      </c>
      <c r="E121" s="183" t="s">
        <v>203</v>
      </c>
      <c r="F121" s="186" t="s">
        <v>466</v>
      </c>
      <c r="G121" s="183" t="s">
        <v>467</v>
      </c>
      <c r="H121" s="184" t="s">
        <v>125</v>
      </c>
      <c r="I121" s="184">
        <v>250000</v>
      </c>
      <c r="K121" s="159"/>
      <c r="L121" s="159"/>
      <c r="M121" s="159"/>
      <c r="N121" s="159"/>
    </row>
    <row r="122" spans="1:14" s="158" customFormat="1" ht="76.5">
      <c r="A122" s="182" t="s">
        <v>439</v>
      </c>
      <c r="B122" s="183" t="s">
        <v>877</v>
      </c>
      <c r="C122" s="182">
        <v>270</v>
      </c>
      <c r="D122" s="184">
        <v>250000</v>
      </c>
      <c r="E122" s="183" t="s">
        <v>203</v>
      </c>
      <c r="F122" s="186" t="s">
        <v>468</v>
      </c>
      <c r="G122" s="183" t="s">
        <v>469</v>
      </c>
      <c r="H122" s="184" t="s">
        <v>125</v>
      </c>
      <c r="I122" s="184">
        <v>250000</v>
      </c>
      <c r="K122" s="159"/>
      <c r="L122" s="159"/>
      <c r="M122" s="159"/>
      <c r="N122" s="159"/>
    </row>
    <row r="123" spans="1:14" s="158" customFormat="1" ht="76.5">
      <c r="A123" s="182" t="s">
        <v>439</v>
      </c>
      <c r="B123" s="183" t="s">
        <v>878</v>
      </c>
      <c r="C123" s="182">
        <v>270</v>
      </c>
      <c r="D123" s="184">
        <v>274000</v>
      </c>
      <c r="E123" s="183" t="s">
        <v>203</v>
      </c>
      <c r="F123" s="186" t="s">
        <v>470</v>
      </c>
      <c r="G123" s="183" t="s">
        <v>471</v>
      </c>
      <c r="H123" s="184" t="s">
        <v>125</v>
      </c>
      <c r="I123" s="184">
        <v>274000</v>
      </c>
      <c r="K123" s="159"/>
      <c r="L123" s="159"/>
      <c r="M123" s="159"/>
      <c r="N123" s="159"/>
    </row>
    <row r="124" spans="1:14" s="158" customFormat="1" ht="76.5">
      <c r="A124" s="182" t="s">
        <v>439</v>
      </c>
      <c r="B124" s="183" t="s">
        <v>879</v>
      </c>
      <c r="C124" s="182">
        <v>270</v>
      </c>
      <c r="D124" s="184">
        <v>300000</v>
      </c>
      <c r="E124" s="183" t="s">
        <v>203</v>
      </c>
      <c r="F124" s="186" t="s">
        <v>472</v>
      </c>
      <c r="G124" s="183" t="s">
        <v>473</v>
      </c>
      <c r="H124" s="184" t="s">
        <v>125</v>
      </c>
      <c r="I124" s="184">
        <v>300000</v>
      </c>
      <c r="K124" s="159"/>
      <c r="L124" s="159"/>
      <c r="M124" s="159"/>
      <c r="N124" s="159"/>
    </row>
    <row r="125" spans="1:14" s="158" customFormat="1" ht="76.5">
      <c r="A125" s="182" t="s">
        <v>439</v>
      </c>
      <c r="B125" s="183" t="s">
        <v>880</v>
      </c>
      <c r="C125" s="182">
        <v>270</v>
      </c>
      <c r="D125" s="184">
        <v>300000</v>
      </c>
      <c r="E125" s="183" t="s">
        <v>203</v>
      </c>
      <c r="F125" s="186" t="s">
        <v>474</v>
      </c>
      <c r="G125" s="183" t="s">
        <v>475</v>
      </c>
      <c r="H125" s="184" t="s">
        <v>125</v>
      </c>
      <c r="I125" s="184">
        <v>300000</v>
      </c>
      <c r="K125" s="159"/>
      <c r="L125" s="159"/>
      <c r="M125" s="159"/>
      <c r="N125" s="159"/>
    </row>
    <row r="126" spans="1:14" s="158" customFormat="1" ht="51">
      <c r="A126" s="182" t="s">
        <v>439</v>
      </c>
      <c r="B126" s="183" t="s">
        <v>881</v>
      </c>
      <c r="C126" s="182">
        <v>270</v>
      </c>
      <c r="D126" s="184">
        <v>300000</v>
      </c>
      <c r="E126" s="183" t="s">
        <v>203</v>
      </c>
      <c r="F126" s="186" t="s">
        <v>476</v>
      </c>
      <c r="G126" s="183" t="s">
        <v>477</v>
      </c>
      <c r="H126" s="184" t="s">
        <v>125</v>
      </c>
      <c r="I126" s="184">
        <v>300000</v>
      </c>
      <c r="K126" s="159"/>
      <c r="L126" s="159"/>
      <c r="M126" s="159"/>
      <c r="N126" s="159"/>
    </row>
    <row r="127" spans="1:14" s="158" customFormat="1" ht="76.5">
      <c r="A127" s="182" t="s">
        <v>439</v>
      </c>
      <c r="B127" s="183" t="s">
        <v>882</v>
      </c>
      <c r="C127" s="182">
        <v>270</v>
      </c>
      <c r="D127" s="184">
        <v>300000</v>
      </c>
      <c r="E127" s="183" t="s">
        <v>203</v>
      </c>
      <c r="F127" s="186" t="s">
        <v>478</v>
      </c>
      <c r="G127" s="183" t="s">
        <v>479</v>
      </c>
      <c r="H127" s="184" t="s">
        <v>125</v>
      </c>
      <c r="I127" s="184">
        <v>300000</v>
      </c>
      <c r="K127" s="159"/>
      <c r="L127" s="159"/>
      <c r="M127" s="159"/>
      <c r="N127" s="159"/>
    </row>
    <row r="128" spans="1:14" s="158" customFormat="1" ht="76.5">
      <c r="A128" s="182" t="s">
        <v>439</v>
      </c>
      <c r="B128" s="183" t="s">
        <v>883</v>
      </c>
      <c r="C128" s="182">
        <v>270</v>
      </c>
      <c r="D128" s="184">
        <v>300000</v>
      </c>
      <c r="E128" s="183" t="s">
        <v>203</v>
      </c>
      <c r="F128" s="186" t="s">
        <v>480</v>
      </c>
      <c r="G128" s="183" t="s">
        <v>481</v>
      </c>
      <c r="H128" s="184" t="s">
        <v>125</v>
      </c>
      <c r="I128" s="184">
        <v>300000</v>
      </c>
      <c r="K128" s="159"/>
      <c r="L128" s="159"/>
      <c r="M128" s="159"/>
      <c r="N128" s="159"/>
    </row>
    <row r="129" spans="1:14" s="158" customFormat="1" ht="65.25" customHeight="1">
      <c r="A129" s="182" t="s">
        <v>439</v>
      </c>
      <c r="B129" s="183" t="s">
        <v>884</v>
      </c>
      <c r="C129" s="182">
        <v>270</v>
      </c>
      <c r="D129" s="184">
        <v>300000</v>
      </c>
      <c r="E129" s="183" t="s">
        <v>203</v>
      </c>
      <c r="F129" s="186" t="s">
        <v>482</v>
      </c>
      <c r="G129" s="183" t="s">
        <v>483</v>
      </c>
      <c r="H129" s="184" t="s">
        <v>125</v>
      </c>
      <c r="I129" s="184">
        <v>300000</v>
      </c>
      <c r="K129" s="159"/>
      <c r="L129" s="159"/>
      <c r="M129" s="159"/>
      <c r="N129" s="159"/>
    </row>
    <row r="130" spans="1:14" s="158" customFormat="1" ht="76.5">
      <c r="A130" s="182" t="s">
        <v>439</v>
      </c>
      <c r="B130" s="183" t="s">
        <v>885</v>
      </c>
      <c r="C130" s="182">
        <v>270</v>
      </c>
      <c r="D130" s="184">
        <v>300000</v>
      </c>
      <c r="E130" s="183" t="s">
        <v>203</v>
      </c>
      <c r="F130" s="186" t="s">
        <v>484</v>
      </c>
      <c r="G130" s="183" t="s">
        <v>485</v>
      </c>
      <c r="H130" s="184" t="s">
        <v>125</v>
      </c>
      <c r="I130" s="184">
        <v>300000</v>
      </c>
      <c r="K130" s="159"/>
      <c r="L130" s="159"/>
      <c r="M130" s="159"/>
      <c r="N130" s="159"/>
    </row>
    <row r="131" spans="1:14" s="158" customFormat="1" ht="51">
      <c r="A131" s="182" t="s">
        <v>486</v>
      </c>
      <c r="B131" s="183" t="s">
        <v>886</v>
      </c>
      <c r="C131" s="182">
        <v>270</v>
      </c>
      <c r="D131" s="184">
        <v>18500</v>
      </c>
      <c r="E131" s="183" t="s">
        <v>203</v>
      </c>
      <c r="F131" s="186" t="s">
        <v>487</v>
      </c>
      <c r="G131" s="183" t="s">
        <v>488</v>
      </c>
      <c r="H131" s="184" t="s">
        <v>125</v>
      </c>
      <c r="I131" s="184">
        <v>18500</v>
      </c>
      <c r="K131" s="159"/>
      <c r="L131" s="159"/>
      <c r="M131" s="159"/>
      <c r="N131" s="159"/>
    </row>
    <row r="132" spans="1:14" s="158" customFormat="1" ht="76.5">
      <c r="A132" s="182" t="s">
        <v>489</v>
      </c>
      <c r="B132" s="183" t="s">
        <v>187</v>
      </c>
      <c r="C132" s="182">
        <v>240</v>
      </c>
      <c r="D132" s="184">
        <v>85200</v>
      </c>
      <c r="E132" s="183" t="s">
        <v>490</v>
      </c>
      <c r="F132" s="186" t="s">
        <v>491</v>
      </c>
      <c r="G132" s="183" t="s">
        <v>492</v>
      </c>
      <c r="H132" s="184" t="s">
        <v>125</v>
      </c>
      <c r="I132" s="184">
        <v>85200</v>
      </c>
      <c r="K132" s="159"/>
      <c r="L132" s="159"/>
      <c r="M132" s="159"/>
      <c r="N132" s="159"/>
    </row>
    <row r="133" spans="1:14" s="158" customFormat="1" ht="76.5">
      <c r="A133" s="182" t="s">
        <v>489</v>
      </c>
      <c r="B133" s="183" t="s">
        <v>887</v>
      </c>
      <c r="C133" s="182">
        <v>270</v>
      </c>
      <c r="D133" s="184">
        <v>300000</v>
      </c>
      <c r="E133" s="183" t="s">
        <v>216</v>
      </c>
      <c r="F133" s="186" t="s">
        <v>493</v>
      </c>
      <c r="G133" s="183" t="s">
        <v>494</v>
      </c>
      <c r="H133" s="184" t="s">
        <v>125</v>
      </c>
      <c r="I133" s="184">
        <v>300000</v>
      </c>
      <c r="K133" s="159"/>
      <c r="L133" s="159"/>
      <c r="M133" s="159"/>
      <c r="N133" s="159"/>
    </row>
    <row r="134" spans="1:14" s="158" customFormat="1" ht="63.75" customHeight="1">
      <c r="A134" s="182" t="s">
        <v>489</v>
      </c>
      <c r="B134" s="183" t="s">
        <v>888</v>
      </c>
      <c r="C134" s="182">
        <v>270</v>
      </c>
      <c r="D134" s="184">
        <v>300000</v>
      </c>
      <c r="E134" s="183" t="s">
        <v>216</v>
      </c>
      <c r="F134" s="186" t="s">
        <v>495</v>
      </c>
      <c r="G134" s="183" t="s">
        <v>496</v>
      </c>
      <c r="H134" s="184" t="s">
        <v>125</v>
      </c>
      <c r="I134" s="184">
        <v>300000</v>
      </c>
      <c r="K134" s="159"/>
      <c r="L134" s="159"/>
      <c r="M134" s="159"/>
      <c r="N134" s="159"/>
    </row>
    <row r="135" spans="1:14" s="158" customFormat="1" ht="76.5">
      <c r="A135" s="182" t="s">
        <v>489</v>
      </c>
      <c r="B135" s="183" t="s">
        <v>889</v>
      </c>
      <c r="C135" s="182">
        <v>270</v>
      </c>
      <c r="D135" s="184">
        <v>300000</v>
      </c>
      <c r="E135" s="183" t="s">
        <v>216</v>
      </c>
      <c r="F135" s="186" t="s">
        <v>497</v>
      </c>
      <c r="G135" s="183" t="s">
        <v>498</v>
      </c>
      <c r="H135" s="184" t="s">
        <v>125</v>
      </c>
      <c r="I135" s="184">
        <v>300000</v>
      </c>
      <c r="K135" s="159"/>
      <c r="L135" s="159"/>
      <c r="M135" s="159"/>
      <c r="N135" s="159"/>
    </row>
    <row r="136" spans="1:14" s="158" customFormat="1" ht="51">
      <c r="A136" s="182" t="s">
        <v>489</v>
      </c>
      <c r="B136" s="183" t="s">
        <v>844</v>
      </c>
      <c r="C136" s="182">
        <v>270</v>
      </c>
      <c r="D136" s="184">
        <v>300000</v>
      </c>
      <c r="E136" s="183" t="s">
        <v>216</v>
      </c>
      <c r="F136" s="186" t="s">
        <v>499</v>
      </c>
      <c r="G136" s="183" t="s">
        <v>500</v>
      </c>
      <c r="H136" s="184" t="s">
        <v>125</v>
      </c>
      <c r="I136" s="184">
        <v>300000</v>
      </c>
      <c r="K136" s="159"/>
      <c r="L136" s="159"/>
      <c r="M136" s="159"/>
      <c r="N136" s="159"/>
    </row>
    <row r="137" spans="1:14" s="158" customFormat="1" ht="76.5">
      <c r="A137" s="182" t="s">
        <v>501</v>
      </c>
      <c r="B137" s="183" t="s">
        <v>839</v>
      </c>
      <c r="C137" s="182">
        <v>270</v>
      </c>
      <c r="D137" s="184">
        <v>200000</v>
      </c>
      <c r="E137" s="183" t="s">
        <v>203</v>
      </c>
      <c r="F137" s="186" t="s">
        <v>502</v>
      </c>
      <c r="G137" s="183" t="s">
        <v>308</v>
      </c>
      <c r="H137" s="184" t="s">
        <v>125</v>
      </c>
      <c r="I137" s="184">
        <v>200000</v>
      </c>
      <c r="K137" s="159"/>
      <c r="L137" s="159"/>
      <c r="M137" s="159"/>
      <c r="N137" s="159"/>
    </row>
    <row r="138" spans="1:14" s="158" customFormat="1" ht="51">
      <c r="A138" s="182" t="s">
        <v>501</v>
      </c>
      <c r="B138" s="183" t="s">
        <v>840</v>
      </c>
      <c r="C138" s="182">
        <v>270</v>
      </c>
      <c r="D138" s="184">
        <v>200000</v>
      </c>
      <c r="E138" s="183" t="s">
        <v>216</v>
      </c>
      <c r="F138" s="186" t="s">
        <v>503</v>
      </c>
      <c r="G138" s="183" t="s">
        <v>310</v>
      </c>
      <c r="H138" s="184" t="s">
        <v>125</v>
      </c>
      <c r="I138" s="184">
        <v>200000</v>
      </c>
      <c r="K138" s="159"/>
      <c r="L138" s="159"/>
      <c r="M138" s="159"/>
      <c r="N138" s="159"/>
    </row>
    <row r="139" spans="1:14" s="158" customFormat="1" ht="65.25" customHeight="1">
      <c r="A139" s="182" t="s">
        <v>501</v>
      </c>
      <c r="B139" s="183" t="s">
        <v>831</v>
      </c>
      <c r="C139" s="182">
        <v>270</v>
      </c>
      <c r="D139" s="184">
        <v>225000</v>
      </c>
      <c r="E139" s="183" t="s">
        <v>216</v>
      </c>
      <c r="F139" s="186" t="s">
        <v>504</v>
      </c>
      <c r="G139" s="183" t="s">
        <v>233</v>
      </c>
      <c r="H139" s="184" t="s">
        <v>125</v>
      </c>
      <c r="I139" s="184">
        <v>225000</v>
      </c>
      <c r="K139" s="159"/>
      <c r="L139" s="159"/>
      <c r="M139" s="159"/>
      <c r="N139" s="159"/>
    </row>
    <row r="140" spans="1:14" s="158" customFormat="1" ht="76.5">
      <c r="A140" s="182" t="s">
        <v>501</v>
      </c>
      <c r="B140" s="183" t="s">
        <v>826</v>
      </c>
      <c r="C140" s="182">
        <v>260</v>
      </c>
      <c r="D140" s="184">
        <v>300000</v>
      </c>
      <c r="E140" s="183" t="s">
        <v>216</v>
      </c>
      <c r="F140" s="186" t="s">
        <v>505</v>
      </c>
      <c r="G140" s="183" t="s">
        <v>222</v>
      </c>
      <c r="H140" s="184" t="s">
        <v>125</v>
      </c>
      <c r="I140" s="184">
        <v>300000</v>
      </c>
      <c r="K140" s="159"/>
      <c r="L140" s="159"/>
      <c r="M140" s="159"/>
      <c r="N140" s="159"/>
    </row>
    <row r="141" spans="1:14" s="158" customFormat="1" ht="76.5">
      <c r="A141" s="182" t="s">
        <v>501</v>
      </c>
      <c r="B141" s="183" t="s">
        <v>827</v>
      </c>
      <c r="C141" s="182">
        <v>270</v>
      </c>
      <c r="D141" s="184">
        <v>300000</v>
      </c>
      <c r="E141" s="183" t="s">
        <v>216</v>
      </c>
      <c r="F141" s="186" t="s">
        <v>506</v>
      </c>
      <c r="G141" s="183" t="s">
        <v>224</v>
      </c>
      <c r="H141" s="184" t="s">
        <v>125</v>
      </c>
      <c r="I141" s="184">
        <v>300000</v>
      </c>
      <c r="K141" s="159"/>
      <c r="L141" s="159"/>
      <c r="M141" s="159"/>
      <c r="N141" s="159"/>
    </row>
    <row r="142" spans="1:14" s="158" customFormat="1" ht="51.75" customHeight="1">
      <c r="A142" s="182" t="s">
        <v>501</v>
      </c>
      <c r="B142" s="183" t="s">
        <v>836</v>
      </c>
      <c r="C142" s="182">
        <v>260</v>
      </c>
      <c r="D142" s="184">
        <v>300000</v>
      </c>
      <c r="E142" s="183" t="s">
        <v>216</v>
      </c>
      <c r="F142" s="186" t="s">
        <v>507</v>
      </c>
      <c r="G142" s="183" t="s">
        <v>243</v>
      </c>
      <c r="H142" s="184" t="s">
        <v>125</v>
      </c>
      <c r="I142" s="184">
        <v>300000</v>
      </c>
      <c r="K142" s="159"/>
      <c r="L142" s="159"/>
      <c r="M142" s="159"/>
      <c r="N142" s="159"/>
    </row>
    <row r="143" spans="1:14" s="158" customFormat="1" ht="76.5">
      <c r="A143" s="182" t="s">
        <v>501</v>
      </c>
      <c r="B143" s="183" t="s">
        <v>820</v>
      </c>
      <c r="C143" s="182">
        <v>260</v>
      </c>
      <c r="D143" s="184">
        <v>450000</v>
      </c>
      <c r="E143" s="183" t="s">
        <v>216</v>
      </c>
      <c r="F143" s="186" t="s">
        <v>508</v>
      </c>
      <c r="G143" s="183" t="s">
        <v>212</v>
      </c>
      <c r="H143" s="184" t="s">
        <v>125</v>
      </c>
      <c r="I143" s="184">
        <v>450000</v>
      </c>
      <c r="K143" s="159"/>
      <c r="L143" s="159"/>
      <c r="M143" s="159"/>
      <c r="N143" s="159"/>
    </row>
    <row r="144" spans="1:14" s="158" customFormat="1" ht="63.75">
      <c r="A144" s="182" t="s">
        <v>501</v>
      </c>
      <c r="B144" s="183" t="s">
        <v>828</v>
      </c>
      <c r="C144" s="182">
        <v>260</v>
      </c>
      <c r="D144" s="184">
        <v>500000</v>
      </c>
      <c r="E144" s="183" t="s">
        <v>216</v>
      </c>
      <c r="F144" s="186" t="s">
        <v>509</v>
      </c>
      <c r="G144" s="183" t="s">
        <v>226</v>
      </c>
      <c r="H144" s="184" t="s">
        <v>125</v>
      </c>
      <c r="I144" s="184">
        <v>500000</v>
      </c>
      <c r="K144" s="159"/>
      <c r="L144" s="159"/>
      <c r="M144" s="159"/>
      <c r="N144" s="159"/>
    </row>
    <row r="145" spans="1:14" s="158" customFormat="1" ht="52.5" customHeight="1">
      <c r="A145" s="182" t="s">
        <v>501</v>
      </c>
      <c r="B145" s="183" t="s">
        <v>837</v>
      </c>
      <c r="C145" s="182">
        <v>260</v>
      </c>
      <c r="D145" s="184">
        <v>500000</v>
      </c>
      <c r="E145" s="183" t="s">
        <v>216</v>
      </c>
      <c r="F145" s="186" t="s">
        <v>510</v>
      </c>
      <c r="G145" s="183" t="s">
        <v>245</v>
      </c>
      <c r="H145" s="184" t="s">
        <v>125</v>
      </c>
      <c r="I145" s="184">
        <v>500000</v>
      </c>
      <c r="K145" s="159"/>
      <c r="L145" s="159"/>
      <c r="M145" s="159"/>
      <c r="N145" s="159"/>
    </row>
    <row r="146" spans="1:14" s="158" customFormat="1" ht="51">
      <c r="A146" s="182" t="s">
        <v>501</v>
      </c>
      <c r="B146" s="183" t="s">
        <v>824</v>
      </c>
      <c r="C146" s="182">
        <v>260</v>
      </c>
      <c r="D146" s="184">
        <v>516000</v>
      </c>
      <c r="E146" s="183" t="s">
        <v>216</v>
      </c>
      <c r="F146" s="186" t="s">
        <v>511</v>
      </c>
      <c r="G146" s="183" t="s">
        <v>218</v>
      </c>
      <c r="H146" s="184" t="s">
        <v>125</v>
      </c>
      <c r="I146" s="184">
        <v>516000</v>
      </c>
      <c r="K146" s="159"/>
      <c r="L146" s="159"/>
      <c r="M146" s="159"/>
      <c r="N146" s="159"/>
    </row>
    <row r="147" spans="1:14" s="158" customFormat="1" ht="51">
      <c r="A147" s="182" t="s">
        <v>501</v>
      </c>
      <c r="B147" s="183" t="s">
        <v>834</v>
      </c>
      <c r="C147" s="182">
        <v>260</v>
      </c>
      <c r="D147" s="184">
        <v>700000</v>
      </c>
      <c r="E147" s="183" t="s">
        <v>216</v>
      </c>
      <c r="F147" s="186" t="s">
        <v>512</v>
      </c>
      <c r="G147" s="183" t="s">
        <v>239</v>
      </c>
      <c r="H147" s="184" t="s">
        <v>125</v>
      </c>
      <c r="I147" s="184">
        <v>700000</v>
      </c>
      <c r="K147" s="159"/>
      <c r="L147" s="159"/>
      <c r="M147" s="159"/>
      <c r="N147" s="159"/>
    </row>
    <row r="148" spans="1:14" s="158" customFormat="1" ht="89.25">
      <c r="A148" s="182" t="s">
        <v>513</v>
      </c>
      <c r="B148" s="183" t="s">
        <v>514</v>
      </c>
      <c r="C148" s="182">
        <v>240</v>
      </c>
      <c r="D148" s="184">
        <v>30600</v>
      </c>
      <c r="E148" s="183" t="s">
        <v>180</v>
      </c>
      <c r="F148" s="186" t="s">
        <v>515</v>
      </c>
      <c r="G148" s="183" t="s">
        <v>516</v>
      </c>
      <c r="H148" s="184" t="s">
        <v>125</v>
      </c>
      <c r="I148" s="184">
        <v>30600</v>
      </c>
      <c r="K148" s="159"/>
      <c r="L148" s="159"/>
      <c r="M148" s="159"/>
      <c r="N148" s="159"/>
    </row>
    <row r="149" spans="1:14" s="158" customFormat="1" ht="76.5">
      <c r="A149" s="182" t="s">
        <v>513</v>
      </c>
      <c r="B149" s="183" t="s">
        <v>890</v>
      </c>
      <c r="C149" s="182">
        <v>270</v>
      </c>
      <c r="D149" s="184">
        <v>181500</v>
      </c>
      <c r="E149" s="183" t="s">
        <v>203</v>
      </c>
      <c r="F149" s="186" t="s">
        <v>517</v>
      </c>
      <c r="G149" s="183" t="s">
        <v>518</v>
      </c>
      <c r="H149" s="184" t="s">
        <v>125</v>
      </c>
      <c r="I149" s="184">
        <v>181500</v>
      </c>
      <c r="K149" s="159"/>
      <c r="L149" s="159"/>
      <c r="M149" s="159"/>
      <c r="N149" s="159"/>
    </row>
    <row r="150" spans="1:14" s="158" customFormat="1" ht="76.5">
      <c r="A150" s="182" t="s">
        <v>513</v>
      </c>
      <c r="B150" s="183" t="s">
        <v>823</v>
      </c>
      <c r="C150" s="182">
        <v>270</v>
      </c>
      <c r="D150" s="184">
        <v>205000</v>
      </c>
      <c r="E150" s="183" t="s">
        <v>203</v>
      </c>
      <c r="F150" s="186" t="s">
        <v>519</v>
      </c>
      <c r="G150" s="183" t="s">
        <v>210</v>
      </c>
      <c r="H150" s="184" t="s">
        <v>125</v>
      </c>
      <c r="I150" s="184">
        <v>205000</v>
      </c>
      <c r="K150" s="159"/>
      <c r="L150" s="159"/>
      <c r="M150" s="159"/>
      <c r="N150" s="159"/>
    </row>
    <row r="151" spans="1:14" s="158" customFormat="1" ht="64.5" customHeight="1">
      <c r="A151" s="182" t="s">
        <v>513</v>
      </c>
      <c r="B151" s="183" t="s">
        <v>891</v>
      </c>
      <c r="C151" s="182">
        <v>270</v>
      </c>
      <c r="D151" s="184">
        <v>400000</v>
      </c>
      <c r="E151" s="183" t="s">
        <v>203</v>
      </c>
      <c r="F151" s="186" t="s">
        <v>520</v>
      </c>
      <c r="G151" s="183" t="s">
        <v>521</v>
      </c>
      <c r="H151" s="184" t="s">
        <v>125</v>
      </c>
      <c r="I151" s="184">
        <v>400000</v>
      </c>
      <c r="K151" s="159"/>
      <c r="L151" s="159"/>
      <c r="M151" s="159"/>
      <c r="N151" s="159"/>
    </row>
    <row r="152" spans="1:14" s="158" customFormat="1" ht="76.5">
      <c r="A152" s="182" t="s">
        <v>513</v>
      </c>
      <c r="B152" s="183" t="s">
        <v>845</v>
      </c>
      <c r="C152" s="182">
        <v>270</v>
      </c>
      <c r="D152" s="184">
        <v>400000</v>
      </c>
      <c r="E152" s="183" t="s">
        <v>203</v>
      </c>
      <c r="F152" s="186" t="s">
        <v>522</v>
      </c>
      <c r="G152" s="183" t="s">
        <v>523</v>
      </c>
      <c r="H152" s="184" t="s">
        <v>125</v>
      </c>
      <c r="I152" s="184">
        <v>400000</v>
      </c>
      <c r="K152" s="159"/>
      <c r="L152" s="159"/>
      <c r="M152" s="159"/>
      <c r="N152" s="159"/>
    </row>
    <row r="153" spans="1:14" s="158" customFormat="1" ht="76.5">
      <c r="A153" s="182" t="s">
        <v>513</v>
      </c>
      <c r="B153" s="183" t="s">
        <v>892</v>
      </c>
      <c r="C153" s="182">
        <v>270</v>
      </c>
      <c r="D153" s="184">
        <v>400000</v>
      </c>
      <c r="E153" s="183" t="s">
        <v>203</v>
      </c>
      <c r="F153" s="186" t="s">
        <v>524</v>
      </c>
      <c r="G153" s="183" t="s">
        <v>525</v>
      </c>
      <c r="H153" s="184" t="s">
        <v>125</v>
      </c>
      <c r="I153" s="184">
        <v>400000</v>
      </c>
      <c r="K153" s="159"/>
      <c r="L153" s="159"/>
      <c r="M153" s="159"/>
      <c r="N153" s="159"/>
    </row>
    <row r="154" spans="1:14" s="158" customFormat="1" ht="76.5">
      <c r="A154" s="182" t="s">
        <v>513</v>
      </c>
      <c r="B154" s="183" t="s">
        <v>893</v>
      </c>
      <c r="C154" s="182">
        <v>270</v>
      </c>
      <c r="D154" s="184">
        <v>400000</v>
      </c>
      <c r="E154" s="183" t="s">
        <v>203</v>
      </c>
      <c r="F154" s="186" t="s">
        <v>526</v>
      </c>
      <c r="G154" s="183" t="s">
        <v>527</v>
      </c>
      <c r="H154" s="184" t="s">
        <v>125</v>
      </c>
      <c r="I154" s="184">
        <v>400000</v>
      </c>
      <c r="K154" s="159"/>
      <c r="L154" s="159"/>
      <c r="M154" s="159"/>
      <c r="N154" s="159"/>
    </row>
    <row r="155" spans="1:14" s="158" customFormat="1" ht="76.5">
      <c r="A155" s="182" t="s">
        <v>513</v>
      </c>
      <c r="B155" s="183" t="s">
        <v>894</v>
      </c>
      <c r="C155" s="182">
        <v>270</v>
      </c>
      <c r="D155" s="184">
        <v>400000</v>
      </c>
      <c r="E155" s="183" t="s">
        <v>203</v>
      </c>
      <c r="F155" s="186" t="s">
        <v>528</v>
      </c>
      <c r="G155" s="183" t="s">
        <v>529</v>
      </c>
      <c r="H155" s="184" t="s">
        <v>125</v>
      </c>
      <c r="I155" s="184">
        <v>400000</v>
      </c>
      <c r="K155" s="159"/>
      <c r="L155" s="159"/>
      <c r="M155" s="159"/>
      <c r="N155" s="159"/>
    </row>
    <row r="156" spans="1:14" s="158" customFormat="1" ht="66" customHeight="1">
      <c r="A156" s="182" t="s">
        <v>513</v>
      </c>
      <c r="B156" s="183" t="s">
        <v>821</v>
      </c>
      <c r="C156" s="182">
        <v>270</v>
      </c>
      <c r="D156" s="184">
        <v>400000</v>
      </c>
      <c r="E156" s="183" t="s">
        <v>203</v>
      </c>
      <c r="F156" s="186" t="s">
        <v>530</v>
      </c>
      <c r="G156" s="183" t="s">
        <v>531</v>
      </c>
      <c r="H156" s="184" t="s">
        <v>125</v>
      </c>
      <c r="I156" s="184">
        <v>400000</v>
      </c>
      <c r="K156" s="159"/>
      <c r="L156" s="159"/>
      <c r="M156" s="159"/>
      <c r="N156" s="159"/>
    </row>
    <row r="157" spans="1:14" s="158" customFormat="1" ht="51" customHeight="1">
      <c r="A157" s="182" t="s">
        <v>513</v>
      </c>
      <c r="B157" s="183" t="s">
        <v>895</v>
      </c>
      <c r="C157" s="182">
        <v>270</v>
      </c>
      <c r="D157" s="184">
        <v>400000</v>
      </c>
      <c r="E157" s="183" t="s">
        <v>203</v>
      </c>
      <c r="F157" s="186" t="s">
        <v>532</v>
      </c>
      <c r="G157" s="183" t="s">
        <v>533</v>
      </c>
      <c r="H157" s="184" t="s">
        <v>125</v>
      </c>
      <c r="I157" s="184">
        <v>400000</v>
      </c>
      <c r="K157" s="159"/>
      <c r="L157" s="159"/>
      <c r="M157" s="159"/>
      <c r="N157" s="159"/>
    </row>
    <row r="158" spans="1:14" s="158" customFormat="1" ht="76.5">
      <c r="A158" s="182" t="s">
        <v>153</v>
      </c>
      <c r="B158" s="183" t="s">
        <v>896</v>
      </c>
      <c r="C158" s="182">
        <v>270</v>
      </c>
      <c r="D158" s="184">
        <v>52800</v>
      </c>
      <c r="E158" s="183" t="s">
        <v>203</v>
      </c>
      <c r="F158" s="186" t="s">
        <v>534</v>
      </c>
      <c r="G158" s="183" t="s">
        <v>535</v>
      </c>
      <c r="H158" s="184" t="s">
        <v>125</v>
      </c>
      <c r="I158" s="184">
        <v>52800</v>
      </c>
      <c r="K158" s="159"/>
      <c r="L158" s="159"/>
      <c r="M158" s="159"/>
      <c r="N158" s="159"/>
    </row>
    <row r="159" spans="1:14" s="158" customFormat="1" ht="63" customHeight="1">
      <c r="A159" s="182" t="s">
        <v>153</v>
      </c>
      <c r="B159" s="183" t="s">
        <v>897</v>
      </c>
      <c r="C159" s="182">
        <v>270</v>
      </c>
      <c r="D159" s="184">
        <v>130000</v>
      </c>
      <c r="E159" s="183" t="s">
        <v>203</v>
      </c>
      <c r="F159" s="186" t="s">
        <v>536</v>
      </c>
      <c r="G159" s="183" t="s">
        <v>537</v>
      </c>
      <c r="H159" s="184" t="s">
        <v>125</v>
      </c>
      <c r="I159" s="184">
        <v>130000</v>
      </c>
      <c r="K159" s="159"/>
      <c r="L159" s="159"/>
      <c r="M159" s="159"/>
      <c r="N159" s="159"/>
    </row>
    <row r="160" spans="1:14" s="158" customFormat="1" ht="76.5">
      <c r="A160" s="182" t="s">
        <v>153</v>
      </c>
      <c r="B160" s="183" t="s">
        <v>898</v>
      </c>
      <c r="C160" s="182">
        <v>270</v>
      </c>
      <c r="D160" s="184">
        <v>170000</v>
      </c>
      <c r="E160" s="183" t="s">
        <v>203</v>
      </c>
      <c r="F160" s="186" t="s">
        <v>538</v>
      </c>
      <c r="G160" s="183" t="s">
        <v>539</v>
      </c>
      <c r="H160" s="184" t="s">
        <v>125</v>
      </c>
      <c r="I160" s="184">
        <v>170000</v>
      </c>
      <c r="K160" s="159"/>
      <c r="L160" s="159"/>
      <c r="M160" s="159"/>
      <c r="N160" s="159"/>
    </row>
    <row r="161" spans="1:14" s="158" customFormat="1" ht="76.5">
      <c r="A161" s="182" t="s">
        <v>153</v>
      </c>
      <c r="B161" s="183" t="s">
        <v>899</v>
      </c>
      <c r="C161" s="182">
        <v>270</v>
      </c>
      <c r="D161" s="184">
        <v>200000</v>
      </c>
      <c r="E161" s="183" t="s">
        <v>203</v>
      </c>
      <c r="F161" s="186" t="s">
        <v>540</v>
      </c>
      <c r="G161" s="183" t="s">
        <v>541</v>
      </c>
      <c r="H161" s="184" t="s">
        <v>125</v>
      </c>
      <c r="I161" s="184">
        <v>200000</v>
      </c>
      <c r="K161" s="159"/>
      <c r="L161" s="159"/>
      <c r="M161" s="159"/>
      <c r="N161" s="159"/>
    </row>
    <row r="162" spans="1:14" s="158" customFormat="1" ht="76.5">
      <c r="A162" s="182" t="s">
        <v>153</v>
      </c>
      <c r="B162" s="183" t="s">
        <v>900</v>
      </c>
      <c r="C162" s="182">
        <v>270</v>
      </c>
      <c r="D162" s="184">
        <v>200000</v>
      </c>
      <c r="E162" s="183" t="s">
        <v>203</v>
      </c>
      <c r="F162" s="186" t="s">
        <v>542</v>
      </c>
      <c r="G162" s="183" t="s">
        <v>543</v>
      </c>
      <c r="H162" s="184" t="s">
        <v>125</v>
      </c>
      <c r="I162" s="184">
        <v>200000</v>
      </c>
      <c r="K162" s="159"/>
      <c r="L162" s="159"/>
      <c r="M162" s="159"/>
      <c r="N162" s="159"/>
    </row>
    <row r="163" spans="1:14" s="158" customFormat="1" ht="63" customHeight="1">
      <c r="A163" s="182" t="s">
        <v>153</v>
      </c>
      <c r="B163" s="183" t="s">
        <v>901</v>
      </c>
      <c r="C163" s="182">
        <v>270</v>
      </c>
      <c r="D163" s="184">
        <v>200000</v>
      </c>
      <c r="E163" s="183" t="s">
        <v>203</v>
      </c>
      <c r="F163" s="186" t="s">
        <v>544</v>
      </c>
      <c r="G163" s="183" t="s">
        <v>545</v>
      </c>
      <c r="H163" s="184" t="s">
        <v>125</v>
      </c>
      <c r="I163" s="184">
        <v>200000</v>
      </c>
      <c r="K163" s="159"/>
      <c r="L163" s="159"/>
      <c r="M163" s="159"/>
      <c r="N163" s="159"/>
    </row>
    <row r="164" spans="1:14" s="158" customFormat="1" ht="76.5">
      <c r="A164" s="182" t="s">
        <v>153</v>
      </c>
      <c r="B164" s="183" t="s">
        <v>902</v>
      </c>
      <c r="C164" s="182">
        <v>270</v>
      </c>
      <c r="D164" s="184">
        <v>205000</v>
      </c>
      <c r="E164" s="183" t="s">
        <v>203</v>
      </c>
      <c r="F164" s="186" t="s">
        <v>546</v>
      </c>
      <c r="G164" s="183" t="s">
        <v>547</v>
      </c>
      <c r="H164" s="184" t="s">
        <v>125</v>
      </c>
      <c r="I164" s="184">
        <v>205000</v>
      </c>
      <c r="K164" s="159"/>
      <c r="L164" s="159"/>
      <c r="M164" s="159"/>
      <c r="N164" s="159"/>
    </row>
    <row r="165" spans="1:14" s="158" customFormat="1" ht="76.5">
      <c r="A165" s="182" t="s">
        <v>153</v>
      </c>
      <c r="B165" s="183" t="s">
        <v>903</v>
      </c>
      <c r="C165" s="182">
        <v>270</v>
      </c>
      <c r="D165" s="184">
        <v>220000</v>
      </c>
      <c r="E165" s="183" t="s">
        <v>203</v>
      </c>
      <c r="F165" s="186" t="s">
        <v>548</v>
      </c>
      <c r="G165" s="183" t="s">
        <v>549</v>
      </c>
      <c r="H165" s="184" t="s">
        <v>125</v>
      </c>
      <c r="I165" s="184">
        <v>220000</v>
      </c>
      <c r="K165" s="159"/>
      <c r="L165" s="159"/>
      <c r="M165" s="159"/>
      <c r="N165" s="159"/>
    </row>
    <row r="166" spans="1:14" s="158" customFormat="1" ht="76.5">
      <c r="A166" s="182" t="s">
        <v>153</v>
      </c>
      <c r="B166" s="183" t="s">
        <v>904</v>
      </c>
      <c r="C166" s="182">
        <v>270</v>
      </c>
      <c r="D166" s="184">
        <v>225000</v>
      </c>
      <c r="E166" s="183" t="s">
        <v>203</v>
      </c>
      <c r="F166" s="186" t="s">
        <v>550</v>
      </c>
      <c r="G166" s="183" t="s">
        <v>551</v>
      </c>
      <c r="H166" s="184" t="s">
        <v>125</v>
      </c>
      <c r="I166" s="184">
        <v>225000</v>
      </c>
      <c r="K166" s="159"/>
      <c r="L166" s="159"/>
      <c r="M166" s="159"/>
      <c r="N166" s="159"/>
    </row>
    <row r="167" spans="1:14" s="158" customFormat="1" ht="76.5">
      <c r="A167" s="182" t="s">
        <v>153</v>
      </c>
      <c r="B167" s="183" t="s">
        <v>905</v>
      </c>
      <c r="C167" s="182">
        <v>270</v>
      </c>
      <c r="D167" s="184">
        <v>232000</v>
      </c>
      <c r="E167" s="183" t="s">
        <v>203</v>
      </c>
      <c r="F167" s="186" t="s">
        <v>552</v>
      </c>
      <c r="G167" s="183" t="s">
        <v>553</v>
      </c>
      <c r="H167" s="184" t="s">
        <v>125</v>
      </c>
      <c r="I167" s="184">
        <v>232000</v>
      </c>
      <c r="K167" s="159"/>
      <c r="L167" s="159"/>
      <c r="M167" s="159"/>
      <c r="N167" s="159"/>
    </row>
    <row r="168" spans="1:14" s="158" customFormat="1" ht="76.5">
      <c r="A168" s="182" t="s">
        <v>153</v>
      </c>
      <c r="B168" s="183" t="s">
        <v>906</v>
      </c>
      <c r="C168" s="182">
        <v>270</v>
      </c>
      <c r="D168" s="184">
        <v>232800</v>
      </c>
      <c r="E168" s="183" t="s">
        <v>203</v>
      </c>
      <c r="F168" s="186" t="s">
        <v>554</v>
      </c>
      <c r="G168" s="183" t="s">
        <v>555</v>
      </c>
      <c r="H168" s="184" t="s">
        <v>125</v>
      </c>
      <c r="I168" s="184">
        <v>232800</v>
      </c>
      <c r="K168" s="159"/>
      <c r="L168" s="159"/>
      <c r="M168" s="159"/>
      <c r="N168" s="159"/>
    </row>
    <row r="169" spans="1:14" s="158" customFormat="1" ht="76.5">
      <c r="A169" s="182" t="s">
        <v>153</v>
      </c>
      <c r="B169" s="183" t="s">
        <v>907</v>
      </c>
      <c r="C169" s="182">
        <v>270</v>
      </c>
      <c r="D169" s="184">
        <v>235000</v>
      </c>
      <c r="E169" s="183" t="s">
        <v>203</v>
      </c>
      <c r="F169" s="186" t="s">
        <v>556</v>
      </c>
      <c r="G169" s="183" t="s">
        <v>557</v>
      </c>
      <c r="H169" s="184" t="s">
        <v>125</v>
      </c>
      <c r="I169" s="184">
        <v>235000</v>
      </c>
      <c r="K169" s="159"/>
      <c r="L169" s="159"/>
      <c r="M169" s="159"/>
      <c r="N169" s="159"/>
    </row>
    <row r="170" spans="1:14" s="158" customFormat="1" ht="76.5">
      <c r="A170" s="182" t="s">
        <v>153</v>
      </c>
      <c r="B170" s="183" t="s">
        <v>908</v>
      </c>
      <c r="C170" s="182">
        <v>270</v>
      </c>
      <c r="D170" s="184">
        <v>250000</v>
      </c>
      <c r="E170" s="183" t="s">
        <v>203</v>
      </c>
      <c r="F170" s="186" t="s">
        <v>558</v>
      </c>
      <c r="G170" s="183" t="s">
        <v>559</v>
      </c>
      <c r="H170" s="184" t="s">
        <v>125</v>
      </c>
      <c r="I170" s="184">
        <v>250000</v>
      </c>
      <c r="K170" s="159"/>
      <c r="L170" s="159"/>
      <c r="M170" s="159"/>
      <c r="N170" s="159"/>
    </row>
    <row r="171" spans="1:14" s="158" customFormat="1" ht="76.5">
      <c r="A171" s="182" t="s">
        <v>153</v>
      </c>
      <c r="B171" s="183" t="s">
        <v>909</v>
      </c>
      <c r="C171" s="182">
        <v>270</v>
      </c>
      <c r="D171" s="184">
        <v>250000</v>
      </c>
      <c r="E171" s="183" t="s">
        <v>203</v>
      </c>
      <c r="F171" s="186" t="s">
        <v>560</v>
      </c>
      <c r="G171" s="183" t="s">
        <v>561</v>
      </c>
      <c r="H171" s="184" t="s">
        <v>125</v>
      </c>
      <c r="I171" s="184">
        <v>250000</v>
      </c>
      <c r="K171" s="159"/>
      <c r="L171" s="159"/>
      <c r="M171" s="159"/>
      <c r="N171" s="159"/>
    </row>
    <row r="172" spans="1:14" s="158" customFormat="1" ht="76.5">
      <c r="A172" s="182" t="s">
        <v>153</v>
      </c>
      <c r="B172" s="183" t="s">
        <v>910</v>
      </c>
      <c r="C172" s="182">
        <v>270</v>
      </c>
      <c r="D172" s="184">
        <v>250000</v>
      </c>
      <c r="E172" s="183" t="s">
        <v>203</v>
      </c>
      <c r="F172" s="186" t="s">
        <v>562</v>
      </c>
      <c r="G172" s="183" t="s">
        <v>563</v>
      </c>
      <c r="H172" s="184" t="s">
        <v>125</v>
      </c>
      <c r="I172" s="184">
        <v>250000</v>
      </c>
      <c r="K172" s="159"/>
      <c r="L172" s="159"/>
      <c r="M172" s="159"/>
      <c r="N172" s="159"/>
    </row>
    <row r="173" spans="1:14" s="158" customFormat="1" ht="76.5">
      <c r="A173" s="182" t="s">
        <v>153</v>
      </c>
      <c r="B173" s="183" t="s">
        <v>911</v>
      </c>
      <c r="C173" s="182">
        <v>270</v>
      </c>
      <c r="D173" s="184">
        <v>250000</v>
      </c>
      <c r="E173" s="183" t="s">
        <v>203</v>
      </c>
      <c r="F173" s="186" t="s">
        <v>564</v>
      </c>
      <c r="G173" s="183" t="s">
        <v>565</v>
      </c>
      <c r="H173" s="184" t="s">
        <v>125</v>
      </c>
      <c r="I173" s="184">
        <v>250000</v>
      </c>
      <c r="K173" s="159"/>
      <c r="L173" s="159"/>
      <c r="M173" s="159"/>
      <c r="N173" s="159"/>
    </row>
    <row r="174" spans="1:14" s="158" customFormat="1" ht="76.5">
      <c r="A174" s="182" t="s">
        <v>153</v>
      </c>
      <c r="B174" s="183" t="s">
        <v>912</v>
      </c>
      <c r="C174" s="182">
        <v>270</v>
      </c>
      <c r="D174" s="184">
        <v>250000</v>
      </c>
      <c r="E174" s="183" t="s">
        <v>203</v>
      </c>
      <c r="F174" s="186" t="s">
        <v>566</v>
      </c>
      <c r="G174" s="183" t="s">
        <v>567</v>
      </c>
      <c r="H174" s="184" t="s">
        <v>125</v>
      </c>
      <c r="I174" s="184">
        <v>250000</v>
      </c>
      <c r="K174" s="159"/>
      <c r="L174" s="159"/>
      <c r="M174" s="159"/>
      <c r="N174" s="159"/>
    </row>
    <row r="175" spans="1:14" s="158" customFormat="1" ht="76.5">
      <c r="A175" s="182" t="s">
        <v>153</v>
      </c>
      <c r="B175" s="183" t="s">
        <v>882</v>
      </c>
      <c r="C175" s="182">
        <v>270</v>
      </c>
      <c r="D175" s="184">
        <v>250000</v>
      </c>
      <c r="E175" s="183" t="s">
        <v>203</v>
      </c>
      <c r="F175" s="186" t="s">
        <v>568</v>
      </c>
      <c r="G175" s="183" t="s">
        <v>569</v>
      </c>
      <c r="H175" s="184" t="s">
        <v>125</v>
      </c>
      <c r="I175" s="184">
        <v>250000</v>
      </c>
      <c r="K175" s="159"/>
      <c r="L175" s="159"/>
      <c r="M175" s="159"/>
      <c r="N175" s="159"/>
    </row>
    <row r="176" spans="1:14" s="158" customFormat="1" ht="76.5">
      <c r="A176" s="182" t="s">
        <v>153</v>
      </c>
      <c r="B176" s="183" t="s">
        <v>876</v>
      </c>
      <c r="C176" s="182">
        <v>270</v>
      </c>
      <c r="D176" s="184">
        <v>250000</v>
      </c>
      <c r="E176" s="183" t="s">
        <v>203</v>
      </c>
      <c r="F176" s="186" t="s">
        <v>570</v>
      </c>
      <c r="G176" s="183" t="s">
        <v>571</v>
      </c>
      <c r="H176" s="184" t="s">
        <v>125</v>
      </c>
      <c r="I176" s="184">
        <v>250000</v>
      </c>
      <c r="K176" s="159"/>
      <c r="L176" s="159"/>
      <c r="M176" s="159"/>
      <c r="N176" s="159"/>
    </row>
    <row r="177" spans="1:14" s="158" customFormat="1" ht="63.75" customHeight="1">
      <c r="A177" s="182" t="s">
        <v>153</v>
      </c>
      <c r="B177" s="183" t="s">
        <v>875</v>
      </c>
      <c r="C177" s="182">
        <v>270</v>
      </c>
      <c r="D177" s="184">
        <v>250000</v>
      </c>
      <c r="E177" s="183" t="s">
        <v>203</v>
      </c>
      <c r="F177" s="186" t="s">
        <v>572</v>
      </c>
      <c r="G177" s="183" t="s">
        <v>573</v>
      </c>
      <c r="H177" s="184" t="s">
        <v>125</v>
      </c>
      <c r="I177" s="184">
        <v>250000</v>
      </c>
      <c r="K177" s="159"/>
      <c r="L177" s="159"/>
      <c r="M177" s="159"/>
      <c r="N177" s="159"/>
    </row>
    <row r="178" spans="1:14" s="158" customFormat="1" ht="76.5">
      <c r="A178" s="182" t="s">
        <v>153</v>
      </c>
      <c r="B178" s="183" t="s">
        <v>877</v>
      </c>
      <c r="C178" s="182">
        <v>270</v>
      </c>
      <c r="D178" s="184">
        <v>250000</v>
      </c>
      <c r="E178" s="183" t="s">
        <v>203</v>
      </c>
      <c r="F178" s="186" t="s">
        <v>574</v>
      </c>
      <c r="G178" s="183" t="s">
        <v>575</v>
      </c>
      <c r="H178" s="184" t="s">
        <v>125</v>
      </c>
      <c r="I178" s="184">
        <v>250000</v>
      </c>
      <c r="K178" s="159"/>
      <c r="L178" s="159"/>
      <c r="M178" s="159"/>
      <c r="N178" s="159"/>
    </row>
    <row r="179" spans="1:14" s="158" customFormat="1" ht="76.5">
      <c r="A179" s="182" t="s">
        <v>153</v>
      </c>
      <c r="B179" s="183" t="s">
        <v>870</v>
      </c>
      <c r="C179" s="182">
        <v>270</v>
      </c>
      <c r="D179" s="184">
        <v>250000</v>
      </c>
      <c r="E179" s="183" t="s">
        <v>203</v>
      </c>
      <c r="F179" s="186" t="s">
        <v>576</v>
      </c>
      <c r="G179" s="183" t="s">
        <v>577</v>
      </c>
      <c r="H179" s="184" t="s">
        <v>125</v>
      </c>
      <c r="I179" s="184">
        <v>250000</v>
      </c>
      <c r="K179" s="159"/>
      <c r="L179" s="159"/>
      <c r="M179" s="159"/>
      <c r="N179" s="159"/>
    </row>
    <row r="180" spans="1:14" s="158" customFormat="1" ht="76.5">
      <c r="A180" s="182" t="s">
        <v>153</v>
      </c>
      <c r="B180" s="183" t="s">
        <v>913</v>
      </c>
      <c r="C180" s="182">
        <v>270</v>
      </c>
      <c r="D180" s="184">
        <v>250000</v>
      </c>
      <c r="E180" s="183" t="s">
        <v>203</v>
      </c>
      <c r="F180" s="186" t="s">
        <v>578</v>
      </c>
      <c r="G180" s="183" t="s">
        <v>579</v>
      </c>
      <c r="H180" s="184" t="s">
        <v>125</v>
      </c>
      <c r="I180" s="184">
        <v>250000</v>
      </c>
      <c r="K180" s="159"/>
      <c r="L180" s="159"/>
      <c r="M180" s="159"/>
      <c r="N180" s="159"/>
    </row>
    <row r="181" spans="1:14" s="158" customFormat="1" ht="76.5">
      <c r="A181" s="182" t="s">
        <v>153</v>
      </c>
      <c r="B181" s="183" t="s">
        <v>914</v>
      </c>
      <c r="C181" s="182">
        <v>270</v>
      </c>
      <c r="D181" s="184">
        <v>250000</v>
      </c>
      <c r="E181" s="183" t="s">
        <v>203</v>
      </c>
      <c r="F181" s="186" t="s">
        <v>580</v>
      </c>
      <c r="G181" s="183" t="s">
        <v>581</v>
      </c>
      <c r="H181" s="184" t="s">
        <v>125</v>
      </c>
      <c r="I181" s="184">
        <v>250000</v>
      </c>
      <c r="K181" s="159"/>
      <c r="L181" s="159"/>
      <c r="M181" s="159"/>
      <c r="N181" s="159"/>
    </row>
    <row r="182" spans="1:14" s="158" customFormat="1" ht="76.5">
      <c r="A182" s="182" t="s">
        <v>153</v>
      </c>
      <c r="B182" s="183" t="s">
        <v>915</v>
      </c>
      <c r="C182" s="182">
        <v>270</v>
      </c>
      <c r="D182" s="184">
        <v>250000</v>
      </c>
      <c r="E182" s="183" t="s">
        <v>203</v>
      </c>
      <c r="F182" s="186" t="s">
        <v>582</v>
      </c>
      <c r="G182" s="183" t="s">
        <v>583</v>
      </c>
      <c r="H182" s="184" t="s">
        <v>125</v>
      </c>
      <c r="I182" s="184">
        <v>250000</v>
      </c>
      <c r="K182" s="159"/>
      <c r="L182" s="159"/>
      <c r="M182" s="159"/>
      <c r="N182" s="159"/>
    </row>
    <row r="183" spans="1:14" s="158" customFormat="1" ht="76.5">
      <c r="A183" s="182" t="s">
        <v>153</v>
      </c>
      <c r="B183" s="183" t="s">
        <v>916</v>
      </c>
      <c r="C183" s="182">
        <v>270</v>
      </c>
      <c r="D183" s="184">
        <v>250000</v>
      </c>
      <c r="E183" s="183" t="s">
        <v>203</v>
      </c>
      <c r="F183" s="186" t="s">
        <v>584</v>
      </c>
      <c r="G183" s="183" t="s">
        <v>585</v>
      </c>
      <c r="H183" s="184" t="s">
        <v>125</v>
      </c>
      <c r="I183" s="184">
        <v>250000</v>
      </c>
      <c r="K183" s="159"/>
      <c r="L183" s="159"/>
      <c r="M183" s="159"/>
      <c r="N183" s="159"/>
    </row>
    <row r="184" spans="1:14" s="158" customFormat="1" ht="76.5">
      <c r="A184" s="182" t="s">
        <v>153</v>
      </c>
      <c r="B184" s="183" t="s">
        <v>867</v>
      </c>
      <c r="C184" s="182">
        <v>270</v>
      </c>
      <c r="D184" s="184">
        <v>250000</v>
      </c>
      <c r="E184" s="183" t="s">
        <v>203</v>
      </c>
      <c r="F184" s="186" t="s">
        <v>586</v>
      </c>
      <c r="G184" s="183" t="s">
        <v>587</v>
      </c>
      <c r="H184" s="184" t="s">
        <v>125</v>
      </c>
      <c r="I184" s="184">
        <v>250000</v>
      </c>
      <c r="K184" s="159"/>
      <c r="L184" s="159"/>
      <c r="M184" s="159"/>
      <c r="N184" s="159"/>
    </row>
    <row r="185" spans="1:14" s="158" customFormat="1" ht="76.5">
      <c r="A185" s="182" t="s">
        <v>153</v>
      </c>
      <c r="B185" s="183" t="s">
        <v>865</v>
      </c>
      <c r="C185" s="182">
        <v>270</v>
      </c>
      <c r="D185" s="184">
        <v>260000</v>
      </c>
      <c r="E185" s="183" t="s">
        <v>203</v>
      </c>
      <c r="F185" s="186" t="s">
        <v>588</v>
      </c>
      <c r="G185" s="183" t="s">
        <v>589</v>
      </c>
      <c r="H185" s="184" t="s">
        <v>125</v>
      </c>
      <c r="I185" s="184">
        <v>260000</v>
      </c>
      <c r="K185" s="159"/>
      <c r="L185" s="159"/>
      <c r="M185" s="159"/>
      <c r="N185" s="159"/>
    </row>
    <row r="186" spans="1:14" s="158" customFormat="1" ht="76.5">
      <c r="A186" s="182" t="s">
        <v>153</v>
      </c>
      <c r="B186" s="183" t="s">
        <v>917</v>
      </c>
      <c r="C186" s="182">
        <v>270</v>
      </c>
      <c r="D186" s="184">
        <v>260000</v>
      </c>
      <c r="E186" s="183" t="s">
        <v>203</v>
      </c>
      <c r="F186" s="186" t="s">
        <v>590</v>
      </c>
      <c r="G186" s="183" t="s">
        <v>591</v>
      </c>
      <c r="H186" s="184" t="s">
        <v>125</v>
      </c>
      <c r="I186" s="184">
        <v>260000</v>
      </c>
      <c r="K186" s="159"/>
      <c r="L186" s="159"/>
      <c r="M186" s="159"/>
      <c r="N186" s="159"/>
    </row>
    <row r="187" spans="1:14" s="158" customFormat="1" ht="76.5">
      <c r="A187" s="182" t="s">
        <v>153</v>
      </c>
      <c r="B187" s="183" t="s">
        <v>918</v>
      </c>
      <c r="C187" s="182">
        <v>270</v>
      </c>
      <c r="D187" s="184">
        <v>260000</v>
      </c>
      <c r="E187" s="183" t="s">
        <v>203</v>
      </c>
      <c r="F187" s="186" t="s">
        <v>592</v>
      </c>
      <c r="G187" s="183" t="s">
        <v>593</v>
      </c>
      <c r="H187" s="184" t="s">
        <v>125</v>
      </c>
      <c r="I187" s="184">
        <v>260000</v>
      </c>
      <c r="K187" s="159"/>
      <c r="L187" s="159"/>
      <c r="M187" s="159"/>
      <c r="N187" s="159"/>
    </row>
    <row r="188" spans="1:14" s="158" customFormat="1" ht="76.5">
      <c r="A188" s="182" t="s">
        <v>153</v>
      </c>
      <c r="B188" s="183" t="s">
        <v>919</v>
      </c>
      <c r="C188" s="182">
        <v>270</v>
      </c>
      <c r="D188" s="184">
        <v>260000</v>
      </c>
      <c r="E188" s="183" t="s">
        <v>203</v>
      </c>
      <c r="F188" s="186" t="s">
        <v>594</v>
      </c>
      <c r="G188" s="183" t="s">
        <v>595</v>
      </c>
      <c r="H188" s="184" t="s">
        <v>125</v>
      </c>
      <c r="I188" s="184">
        <v>260000</v>
      </c>
      <c r="K188" s="159"/>
      <c r="L188" s="159"/>
      <c r="M188" s="159"/>
      <c r="N188" s="159"/>
    </row>
    <row r="189" spans="1:14" s="158" customFormat="1" ht="76.5">
      <c r="A189" s="182" t="s">
        <v>153</v>
      </c>
      <c r="B189" s="183" t="s">
        <v>920</v>
      </c>
      <c r="C189" s="182">
        <v>270</v>
      </c>
      <c r="D189" s="184">
        <v>261000</v>
      </c>
      <c r="E189" s="183" t="s">
        <v>203</v>
      </c>
      <c r="F189" s="186" t="s">
        <v>596</v>
      </c>
      <c r="G189" s="183" t="s">
        <v>597</v>
      </c>
      <c r="H189" s="184" t="s">
        <v>125</v>
      </c>
      <c r="I189" s="184">
        <v>261000</v>
      </c>
      <c r="K189" s="159"/>
      <c r="L189" s="159"/>
      <c r="M189" s="159"/>
      <c r="N189" s="159"/>
    </row>
    <row r="190" spans="1:14" s="158" customFormat="1" ht="76.5">
      <c r="A190" s="182" t="s">
        <v>153</v>
      </c>
      <c r="B190" s="183" t="s">
        <v>921</v>
      </c>
      <c r="C190" s="182">
        <v>270</v>
      </c>
      <c r="D190" s="184">
        <v>262000</v>
      </c>
      <c r="E190" s="183" t="s">
        <v>203</v>
      </c>
      <c r="F190" s="186" t="s">
        <v>598</v>
      </c>
      <c r="G190" s="183" t="s">
        <v>599</v>
      </c>
      <c r="H190" s="184" t="s">
        <v>125</v>
      </c>
      <c r="I190" s="184">
        <v>262000</v>
      </c>
      <c r="K190" s="159"/>
      <c r="L190" s="159"/>
      <c r="M190" s="159"/>
      <c r="N190" s="159"/>
    </row>
    <row r="191" spans="1:14" s="158" customFormat="1" ht="51">
      <c r="A191" s="182" t="s">
        <v>153</v>
      </c>
      <c r="B191" s="183" t="s">
        <v>922</v>
      </c>
      <c r="C191" s="182">
        <v>270</v>
      </c>
      <c r="D191" s="184">
        <v>270000</v>
      </c>
      <c r="E191" s="183" t="s">
        <v>203</v>
      </c>
      <c r="F191" s="186" t="s">
        <v>600</v>
      </c>
      <c r="G191" s="183" t="s">
        <v>601</v>
      </c>
      <c r="H191" s="184" t="s">
        <v>125</v>
      </c>
      <c r="I191" s="184">
        <v>270000</v>
      </c>
      <c r="K191" s="159"/>
      <c r="L191" s="159"/>
      <c r="M191" s="159"/>
      <c r="N191" s="159"/>
    </row>
    <row r="192" spans="1:14" s="158" customFormat="1" ht="51">
      <c r="A192" s="182" t="s">
        <v>153</v>
      </c>
      <c r="B192" s="183" t="s">
        <v>886</v>
      </c>
      <c r="C192" s="182">
        <v>270</v>
      </c>
      <c r="D192" s="184">
        <v>270000</v>
      </c>
      <c r="E192" s="183" t="s">
        <v>203</v>
      </c>
      <c r="F192" s="186" t="s">
        <v>602</v>
      </c>
      <c r="G192" s="183" t="s">
        <v>488</v>
      </c>
      <c r="H192" s="184" t="s">
        <v>125</v>
      </c>
      <c r="I192" s="184">
        <v>270000</v>
      </c>
      <c r="K192" s="159"/>
      <c r="L192" s="159"/>
      <c r="M192" s="159"/>
      <c r="N192" s="159"/>
    </row>
    <row r="193" spans="1:14" s="158" customFormat="1" ht="76.5">
      <c r="A193" s="182" t="s">
        <v>153</v>
      </c>
      <c r="B193" s="183" t="s">
        <v>871</v>
      </c>
      <c r="C193" s="182">
        <v>270</v>
      </c>
      <c r="D193" s="184">
        <v>275200</v>
      </c>
      <c r="E193" s="183" t="s">
        <v>203</v>
      </c>
      <c r="F193" s="186" t="s">
        <v>603</v>
      </c>
      <c r="G193" s="183" t="s">
        <v>604</v>
      </c>
      <c r="H193" s="184" t="s">
        <v>125</v>
      </c>
      <c r="I193" s="184">
        <v>275200</v>
      </c>
      <c r="K193" s="159"/>
      <c r="L193" s="159"/>
      <c r="M193" s="159"/>
      <c r="N193" s="159"/>
    </row>
    <row r="194" spans="1:14" s="158" customFormat="1" ht="76.5">
      <c r="A194" s="182" t="s">
        <v>153</v>
      </c>
      <c r="B194" s="183" t="s">
        <v>923</v>
      </c>
      <c r="C194" s="182">
        <v>270</v>
      </c>
      <c r="D194" s="184">
        <v>276000</v>
      </c>
      <c r="E194" s="183" t="s">
        <v>203</v>
      </c>
      <c r="F194" s="186" t="s">
        <v>605</v>
      </c>
      <c r="G194" s="183" t="s">
        <v>606</v>
      </c>
      <c r="H194" s="184" t="s">
        <v>125</v>
      </c>
      <c r="I194" s="184">
        <v>276000</v>
      </c>
      <c r="K194" s="159"/>
      <c r="L194" s="159"/>
      <c r="M194" s="159"/>
      <c r="N194" s="159"/>
    </row>
    <row r="195" spans="1:14" s="158" customFormat="1" ht="51">
      <c r="A195" s="182" t="s">
        <v>153</v>
      </c>
      <c r="B195" s="183" t="s">
        <v>924</v>
      </c>
      <c r="C195" s="182">
        <v>270</v>
      </c>
      <c r="D195" s="184">
        <v>294000</v>
      </c>
      <c r="E195" s="183" t="s">
        <v>203</v>
      </c>
      <c r="F195" s="186" t="s">
        <v>607</v>
      </c>
      <c r="G195" s="183" t="s">
        <v>608</v>
      </c>
      <c r="H195" s="184" t="s">
        <v>125</v>
      </c>
      <c r="I195" s="184">
        <v>294000</v>
      </c>
      <c r="K195" s="159"/>
      <c r="L195" s="159"/>
      <c r="M195" s="159"/>
      <c r="N195" s="159"/>
    </row>
    <row r="196" spans="1:14" s="158" customFormat="1" ht="76.5">
      <c r="A196" s="182" t="s">
        <v>153</v>
      </c>
      <c r="B196" s="183" t="s">
        <v>880</v>
      </c>
      <c r="C196" s="182">
        <v>270</v>
      </c>
      <c r="D196" s="184">
        <v>300000</v>
      </c>
      <c r="E196" s="183" t="s">
        <v>203</v>
      </c>
      <c r="F196" s="186" t="s">
        <v>609</v>
      </c>
      <c r="G196" s="183" t="s">
        <v>610</v>
      </c>
      <c r="H196" s="184" t="s">
        <v>125</v>
      </c>
      <c r="I196" s="184">
        <v>300000</v>
      </c>
      <c r="K196" s="159"/>
      <c r="L196" s="159"/>
      <c r="M196" s="159"/>
      <c r="N196" s="159"/>
    </row>
    <row r="197" spans="1:14" s="158" customFormat="1" ht="76.5">
      <c r="A197" s="182" t="s">
        <v>153</v>
      </c>
      <c r="B197" s="183" t="s">
        <v>874</v>
      </c>
      <c r="C197" s="182">
        <v>270</v>
      </c>
      <c r="D197" s="184">
        <v>300000</v>
      </c>
      <c r="E197" s="183" t="s">
        <v>203</v>
      </c>
      <c r="F197" s="186" t="s">
        <v>611</v>
      </c>
      <c r="G197" s="183" t="s">
        <v>612</v>
      </c>
      <c r="H197" s="184" t="s">
        <v>125</v>
      </c>
      <c r="I197" s="184">
        <v>300000</v>
      </c>
      <c r="K197" s="159"/>
      <c r="L197" s="159"/>
      <c r="M197" s="159"/>
      <c r="N197" s="159"/>
    </row>
    <row r="198" spans="1:14" s="158" customFormat="1" ht="51">
      <c r="A198" s="182" t="s">
        <v>153</v>
      </c>
      <c r="B198" s="183" t="s">
        <v>881</v>
      </c>
      <c r="C198" s="182">
        <v>270</v>
      </c>
      <c r="D198" s="184">
        <v>300000</v>
      </c>
      <c r="E198" s="183" t="s">
        <v>203</v>
      </c>
      <c r="F198" s="186" t="s">
        <v>613</v>
      </c>
      <c r="G198" s="183" t="s">
        <v>614</v>
      </c>
      <c r="H198" s="184" t="s">
        <v>125</v>
      </c>
      <c r="I198" s="184">
        <v>300000</v>
      </c>
      <c r="K198" s="159"/>
      <c r="L198" s="159"/>
      <c r="M198" s="159"/>
      <c r="N198" s="159"/>
    </row>
    <row r="199" spans="1:14" s="158" customFormat="1" ht="76.5">
      <c r="A199" s="182" t="s">
        <v>615</v>
      </c>
      <c r="B199" s="183" t="s">
        <v>925</v>
      </c>
      <c r="C199" s="182">
        <v>270</v>
      </c>
      <c r="D199" s="184">
        <v>59400</v>
      </c>
      <c r="E199" s="183" t="s">
        <v>216</v>
      </c>
      <c r="F199" s="186" t="s">
        <v>616</v>
      </c>
      <c r="G199" s="183" t="s">
        <v>617</v>
      </c>
      <c r="H199" s="184" t="s">
        <v>125</v>
      </c>
      <c r="I199" s="184">
        <v>59400</v>
      </c>
      <c r="K199" s="159"/>
      <c r="L199" s="159"/>
      <c r="M199" s="159"/>
      <c r="N199" s="159"/>
    </row>
    <row r="200" spans="1:14" s="158" customFormat="1" ht="76.5">
      <c r="A200" s="182" t="s">
        <v>615</v>
      </c>
      <c r="B200" s="183" t="s">
        <v>926</v>
      </c>
      <c r="C200" s="182">
        <v>270</v>
      </c>
      <c r="D200" s="184">
        <v>114000</v>
      </c>
      <c r="E200" s="183" t="s">
        <v>216</v>
      </c>
      <c r="F200" s="186" t="s">
        <v>618</v>
      </c>
      <c r="G200" s="183" t="s">
        <v>619</v>
      </c>
      <c r="H200" s="184" t="s">
        <v>125</v>
      </c>
      <c r="I200" s="184">
        <v>114000</v>
      </c>
      <c r="K200" s="159"/>
      <c r="L200" s="159"/>
      <c r="M200" s="159"/>
      <c r="N200" s="159"/>
    </row>
    <row r="201" spans="1:14" s="158" customFormat="1" ht="51">
      <c r="A201" s="182" t="s">
        <v>615</v>
      </c>
      <c r="B201" s="183" t="s">
        <v>927</v>
      </c>
      <c r="C201" s="182">
        <v>270</v>
      </c>
      <c r="D201" s="184">
        <v>145000</v>
      </c>
      <c r="E201" s="183" t="s">
        <v>216</v>
      </c>
      <c r="F201" s="186" t="s">
        <v>620</v>
      </c>
      <c r="G201" s="183" t="s">
        <v>621</v>
      </c>
      <c r="H201" s="184" t="s">
        <v>125</v>
      </c>
      <c r="I201" s="184">
        <v>145000</v>
      </c>
      <c r="K201" s="159"/>
      <c r="L201" s="159"/>
      <c r="M201" s="159"/>
      <c r="N201" s="159"/>
    </row>
    <row r="202" spans="1:14" s="158" customFormat="1" ht="76.5">
      <c r="A202" s="182" t="s">
        <v>615</v>
      </c>
      <c r="B202" s="183" t="s">
        <v>928</v>
      </c>
      <c r="C202" s="182">
        <v>270</v>
      </c>
      <c r="D202" s="184">
        <v>150000</v>
      </c>
      <c r="E202" s="183" t="s">
        <v>216</v>
      </c>
      <c r="F202" s="186" t="s">
        <v>622</v>
      </c>
      <c r="G202" s="183" t="s">
        <v>623</v>
      </c>
      <c r="H202" s="184" t="s">
        <v>125</v>
      </c>
      <c r="I202" s="184">
        <v>150000</v>
      </c>
      <c r="K202" s="159"/>
      <c r="L202" s="159"/>
      <c r="M202" s="159"/>
      <c r="N202" s="159"/>
    </row>
    <row r="203" spans="1:14" s="158" customFormat="1" ht="63.75" customHeight="1">
      <c r="A203" s="182" t="s">
        <v>615</v>
      </c>
      <c r="B203" s="183" t="s">
        <v>929</v>
      </c>
      <c r="C203" s="182">
        <v>270</v>
      </c>
      <c r="D203" s="184">
        <v>168000</v>
      </c>
      <c r="E203" s="183" t="s">
        <v>216</v>
      </c>
      <c r="F203" s="186" t="s">
        <v>624</v>
      </c>
      <c r="G203" s="183" t="s">
        <v>625</v>
      </c>
      <c r="H203" s="184" t="s">
        <v>125</v>
      </c>
      <c r="I203" s="184">
        <v>168000</v>
      </c>
      <c r="K203" s="159"/>
      <c r="L203" s="159"/>
      <c r="M203" s="159"/>
      <c r="N203" s="159"/>
    </row>
    <row r="204" spans="1:14" s="158" customFormat="1" ht="76.5">
      <c r="A204" s="182" t="s">
        <v>615</v>
      </c>
      <c r="B204" s="183" t="s">
        <v>842</v>
      </c>
      <c r="C204" s="182">
        <v>270</v>
      </c>
      <c r="D204" s="184">
        <v>200000</v>
      </c>
      <c r="E204" s="183" t="s">
        <v>216</v>
      </c>
      <c r="F204" s="186" t="s">
        <v>626</v>
      </c>
      <c r="G204" s="183" t="s">
        <v>374</v>
      </c>
      <c r="H204" s="184" t="s">
        <v>125</v>
      </c>
      <c r="I204" s="184">
        <v>200000</v>
      </c>
      <c r="K204" s="159"/>
      <c r="L204" s="159"/>
      <c r="M204" s="159"/>
      <c r="N204" s="159"/>
    </row>
    <row r="205" spans="1:14" s="158" customFormat="1" ht="76.5">
      <c r="A205" s="182" t="s">
        <v>615</v>
      </c>
      <c r="B205" s="183" t="s">
        <v>930</v>
      </c>
      <c r="C205" s="182">
        <v>270</v>
      </c>
      <c r="D205" s="184">
        <v>200000</v>
      </c>
      <c r="E205" s="183" t="s">
        <v>216</v>
      </c>
      <c r="F205" s="186" t="s">
        <v>627</v>
      </c>
      <c r="G205" s="183" t="s">
        <v>628</v>
      </c>
      <c r="H205" s="184" t="s">
        <v>125</v>
      </c>
      <c r="I205" s="184">
        <v>200000</v>
      </c>
      <c r="K205" s="159"/>
      <c r="L205" s="159"/>
      <c r="M205" s="159"/>
      <c r="N205" s="159"/>
    </row>
    <row r="206" spans="1:14" s="158" customFormat="1" ht="76.5">
      <c r="A206" s="182" t="s">
        <v>615</v>
      </c>
      <c r="B206" s="183" t="s">
        <v>931</v>
      </c>
      <c r="C206" s="182">
        <v>270</v>
      </c>
      <c r="D206" s="184">
        <v>200000</v>
      </c>
      <c r="E206" s="183" t="s">
        <v>216</v>
      </c>
      <c r="F206" s="186" t="s">
        <v>629</v>
      </c>
      <c r="G206" s="183" t="s">
        <v>630</v>
      </c>
      <c r="H206" s="184" t="s">
        <v>125</v>
      </c>
      <c r="I206" s="184">
        <v>200000</v>
      </c>
      <c r="K206" s="159"/>
      <c r="L206" s="159"/>
      <c r="M206" s="159"/>
      <c r="N206" s="159"/>
    </row>
    <row r="207" spans="1:14" s="158" customFormat="1" ht="76.5">
      <c r="A207" s="182" t="s">
        <v>615</v>
      </c>
      <c r="B207" s="183" t="s">
        <v>863</v>
      </c>
      <c r="C207" s="182">
        <v>270</v>
      </c>
      <c r="D207" s="184">
        <v>207000</v>
      </c>
      <c r="E207" s="183" t="s">
        <v>203</v>
      </c>
      <c r="F207" s="186" t="s">
        <v>631</v>
      </c>
      <c r="G207" s="183" t="s">
        <v>632</v>
      </c>
      <c r="H207" s="184" t="s">
        <v>125</v>
      </c>
      <c r="I207" s="184">
        <v>207000</v>
      </c>
      <c r="K207" s="159"/>
      <c r="L207" s="159"/>
      <c r="M207" s="159"/>
      <c r="N207" s="159"/>
    </row>
    <row r="208" spans="1:14" s="158" customFormat="1" ht="76.5">
      <c r="A208" s="182" t="s">
        <v>615</v>
      </c>
      <c r="B208" s="183" t="s">
        <v>932</v>
      </c>
      <c r="C208" s="182">
        <v>270</v>
      </c>
      <c r="D208" s="184">
        <v>231100</v>
      </c>
      <c r="E208" s="183" t="s">
        <v>216</v>
      </c>
      <c r="F208" s="186" t="s">
        <v>633</v>
      </c>
      <c r="G208" s="183" t="s">
        <v>634</v>
      </c>
      <c r="H208" s="184" t="s">
        <v>125</v>
      </c>
      <c r="I208" s="184">
        <v>231100</v>
      </c>
      <c r="K208" s="159"/>
      <c r="L208" s="159"/>
      <c r="M208" s="159"/>
      <c r="N208" s="159"/>
    </row>
    <row r="209" spans="1:14" s="158" customFormat="1" ht="76.5">
      <c r="A209" s="182" t="s">
        <v>615</v>
      </c>
      <c r="B209" s="183" t="s">
        <v>866</v>
      </c>
      <c r="C209" s="182">
        <v>270</v>
      </c>
      <c r="D209" s="184">
        <v>236000</v>
      </c>
      <c r="E209" s="183" t="s">
        <v>216</v>
      </c>
      <c r="F209" s="186" t="s">
        <v>635</v>
      </c>
      <c r="G209" s="183" t="s">
        <v>636</v>
      </c>
      <c r="H209" s="184" t="s">
        <v>125</v>
      </c>
      <c r="I209" s="184">
        <v>236000</v>
      </c>
      <c r="K209" s="159"/>
      <c r="L209" s="159"/>
      <c r="M209" s="159"/>
      <c r="N209" s="159"/>
    </row>
    <row r="210" spans="1:14" s="158" customFormat="1" ht="76.5">
      <c r="A210" s="182" t="s">
        <v>615</v>
      </c>
      <c r="B210" s="183" t="s">
        <v>933</v>
      </c>
      <c r="C210" s="182">
        <v>270</v>
      </c>
      <c r="D210" s="184">
        <v>245000</v>
      </c>
      <c r="E210" s="183" t="s">
        <v>216</v>
      </c>
      <c r="F210" s="186" t="s">
        <v>637</v>
      </c>
      <c r="G210" s="183" t="s">
        <v>638</v>
      </c>
      <c r="H210" s="184" t="s">
        <v>125</v>
      </c>
      <c r="I210" s="184">
        <v>245000</v>
      </c>
      <c r="K210" s="159"/>
      <c r="L210" s="159"/>
      <c r="M210" s="159"/>
      <c r="N210" s="159"/>
    </row>
    <row r="211" spans="1:14" s="158" customFormat="1" ht="65.25" customHeight="1">
      <c r="A211" s="182" t="s">
        <v>615</v>
      </c>
      <c r="B211" s="183" t="s">
        <v>934</v>
      </c>
      <c r="C211" s="182">
        <v>270</v>
      </c>
      <c r="D211" s="184">
        <v>250000</v>
      </c>
      <c r="E211" s="183" t="s">
        <v>216</v>
      </c>
      <c r="F211" s="186" t="s">
        <v>639</v>
      </c>
      <c r="G211" s="183" t="s">
        <v>640</v>
      </c>
      <c r="H211" s="184" t="s">
        <v>125</v>
      </c>
      <c r="I211" s="184">
        <v>250000</v>
      </c>
      <c r="K211" s="159"/>
      <c r="L211" s="159"/>
      <c r="M211" s="159"/>
      <c r="N211" s="159"/>
    </row>
    <row r="212" spans="1:14" s="158" customFormat="1" ht="76.5">
      <c r="A212" s="182" t="s">
        <v>615</v>
      </c>
      <c r="B212" s="183" t="s">
        <v>935</v>
      </c>
      <c r="C212" s="182">
        <v>270</v>
      </c>
      <c r="D212" s="184">
        <v>250000</v>
      </c>
      <c r="E212" s="183" t="s">
        <v>216</v>
      </c>
      <c r="F212" s="186" t="s">
        <v>641</v>
      </c>
      <c r="G212" s="183" t="s">
        <v>642</v>
      </c>
      <c r="H212" s="184" t="s">
        <v>125</v>
      </c>
      <c r="I212" s="184">
        <v>250000</v>
      </c>
      <c r="K212" s="159"/>
      <c r="L212" s="159"/>
      <c r="M212" s="159"/>
      <c r="N212" s="159"/>
    </row>
    <row r="213" spans="1:14" s="158" customFormat="1" ht="76.5">
      <c r="A213" s="182" t="s">
        <v>615</v>
      </c>
      <c r="B213" s="183" t="s">
        <v>936</v>
      </c>
      <c r="C213" s="182">
        <v>270</v>
      </c>
      <c r="D213" s="184">
        <v>250000</v>
      </c>
      <c r="E213" s="183" t="s">
        <v>216</v>
      </c>
      <c r="F213" s="186" t="s">
        <v>643</v>
      </c>
      <c r="G213" s="183" t="s">
        <v>644</v>
      </c>
      <c r="H213" s="184" t="s">
        <v>125</v>
      </c>
      <c r="I213" s="184">
        <v>250000</v>
      </c>
      <c r="K213" s="159"/>
      <c r="L213" s="159"/>
      <c r="M213" s="159"/>
      <c r="N213" s="159"/>
    </row>
    <row r="214" spans="1:14" s="158" customFormat="1" ht="76.5">
      <c r="A214" s="182" t="s">
        <v>615</v>
      </c>
      <c r="B214" s="183" t="s">
        <v>937</v>
      </c>
      <c r="C214" s="182">
        <v>270</v>
      </c>
      <c r="D214" s="184">
        <v>250000</v>
      </c>
      <c r="E214" s="183" t="s">
        <v>216</v>
      </c>
      <c r="F214" s="186" t="s">
        <v>645</v>
      </c>
      <c r="G214" s="183" t="s">
        <v>646</v>
      </c>
      <c r="H214" s="184" t="s">
        <v>125</v>
      </c>
      <c r="I214" s="184">
        <v>250000</v>
      </c>
      <c r="K214" s="159"/>
      <c r="L214" s="159"/>
      <c r="M214" s="159"/>
      <c r="N214" s="159"/>
    </row>
    <row r="215" spans="1:14" s="158" customFormat="1" ht="76.5">
      <c r="A215" s="182" t="s">
        <v>615</v>
      </c>
      <c r="B215" s="183" t="s">
        <v>938</v>
      </c>
      <c r="C215" s="182">
        <v>270</v>
      </c>
      <c r="D215" s="184">
        <v>250000</v>
      </c>
      <c r="E215" s="183" t="s">
        <v>216</v>
      </c>
      <c r="F215" s="186" t="s">
        <v>647</v>
      </c>
      <c r="G215" s="183" t="s">
        <v>648</v>
      </c>
      <c r="H215" s="184" t="s">
        <v>125</v>
      </c>
      <c r="I215" s="184">
        <v>250000</v>
      </c>
      <c r="K215" s="159"/>
      <c r="L215" s="159"/>
      <c r="M215" s="159"/>
      <c r="N215" s="159"/>
    </row>
    <row r="216" spans="1:14" s="158" customFormat="1" ht="76.5">
      <c r="A216" s="182" t="s">
        <v>615</v>
      </c>
      <c r="B216" s="183" t="s">
        <v>939</v>
      </c>
      <c r="C216" s="182">
        <v>270</v>
      </c>
      <c r="D216" s="184">
        <v>250000</v>
      </c>
      <c r="E216" s="183" t="s">
        <v>216</v>
      </c>
      <c r="F216" s="186" t="s">
        <v>649</v>
      </c>
      <c r="G216" s="183" t="s">
        <v>650</v>
      </c>
      <c r="H216" s="184" t="s">
        <v>125</v>
      </c>
      <c r="I216" s="184">
        <v>250000</v>
      </c>
      <c r="K216" s="159"/>
      <c r="L216" s="159"/>
      <c r="M216" s="159"/>
      <c r="N216" s="159"/>
    </row>
    <row r="217" spans="1:14" s="158" customFormat="1" ht="76.5">
      <c r="A217" s="182" t="s">
        <v>615</v>
      </c>
      <c r="B217" s="183" t="s">
        <v>868</v>
      </c>
      <c r="C217" s="182">
        <v>270</v>
      </c>
      <c r="D217" s="184">
        <v>250000</v>
      </c>
      <c r="E217" s="183" t="s">
        <v>216</v>
      </c>
      <c r="F217" s="186" t="s">
        <v>651</v>
      </c>
      <c r="G217" s="183" t="s">
        <v>652</v>
      </c>
      <c r="H217" s="184" t="s">
        <v>125</v>
      </c>
      <c r="I217" s="184">
        <v>250000</v>
      </c>
      <c r="K217" s="159"/>
      <c r="L217" s="159"/>
      <c r="M217" s="159"/>
      <c r="N217" s="159"/>
    </row>
    <row r="218" spans="1:14" s="158" customFormat="1" ht="76.5">
      <c r="A218" s="182" t="s">
        <v>615</v>
      </c>
      <c r="B218" s="183" t="s">
        <v>902</v>
      </c>
      <c r="C218" s="182">
        <v>270</v>
      </c>
      <c r="D218" s="184">
        <v>250000</v>
      </c>
      <c r="E218" s="183" t="s">
        <v>216</v>
      </c>
      <c r="F218" s="186" t="s">
        <v>653</v>
      </c>
      <c r="G218" s="183" t="s">
        <v>654</v>
      </c>
      <c r="H218" s="184" t="s">
        <v>125</v>
      </c>
      <c r="I218" s="184">
        <v>250000</v>
      </c>
      <c r="K218" s="159"/>
      <c r="L218" s="159"/>
      <c r="M218" s="159"/>
      <c r="N218" s="159"/>
    </row>
    <row r="219" spans="1:14" s="158" customFormat="1" ht="63.75" customHeight="1">
      <c r="A219" s="182" t="s">
        <v>615</v>
      </c>
      <c r="B219" s="183" t="s">
        <v>940</v>
      </c>
      <c r="C219" s="182">
        <v>270</v>
      </c>
      <c r="D219" s="184">
        <v>250000</v>
      </c>
      <c r="E219" s="183" t="s">
        <v>216</v>
      </c>
      <c r="F219" s="186" t="s">
        <v>655</v>
      </c>
      <c r="G219" s="183" t="s">
        <v>656</v>
      </c>
      <c r="H219" s="184" t="s">
        <v>125</v>
      </c>
      <c r="I219" s="184">
        <v>250000</v>
      </c>
      <c r="K219" s="159"/>
      <c r="L219" s="159"/>
      <c r="M219" s="159"/>
      <c r="N219" s="159"/>
    </row>
    <row r="220" spans="1:14" s="158" customFormat="1" ht="63.75" customHeight="1">
      <c r="A220" s="182" t="s">
        <v>615</v>
      </c>
      <c r="B220" s="183" t="s">
        <v>941</v>
      </c>
      <c r="C220" s="182">
        <v>270</v>
      </c>
      <c r="D220" s="184">
        <v>250000</v>
      </c>
      <c r="E220" s="183" t="s">
        <v>216</v>
      </c>
      <c r="F220" s="186" t="s">
        <v>657</v>
      </c>
      <c r="G220" s="183" t="s">
        <v>658</v>
      </c>
      <c r="H220" s="184" t="s">
        <v>125</v>
      </c>
      <c r="I220" s="184">
        <v>250000</v>
      </c>
      <c r="K220" s="159"/>
      <c r="L220" s="159"/>
      <c r="M220" s="159"/>
      <c r="N220" s="159"/>
    </row>
    <row r="221" spans="1:14" s="158" customFormat="1" ht="76.5">
      <c r="A221" s="182" t="s">
        <v>615</v>
      </c>
      <c r="B221" s="183" t="s">
        <v>942</v>
      </c>
      <c r="C221" s="182">
        <v>270</v>
      </c>
      <c r="D221" s="184">
        <v>250000</v>
      </c>
      <c r="E221" s="183" t="s">
        <v>216</v>
      </c>
      <c r="F221" s="186" t="s">
        <v>659</v>
      </c>
      <c r="G221" s="183" t="s">
        <v>660</v>
      </c>
      <c r="H221" s="184" t="s">
        <v>125</v>
      </c>
      <c r="I221" s="184">
        <v>250000</v>
      </c>
      <c r="K221" s="159"/>
      <c r="L221" s="159"/>
      <c r="M221" s="159"/>
      <c r="N221" s="159"/>
    </row>
    <row r="222" spans="1:14" s="158" customFormat="1" ht="63" customHeight="1">
      <c r="A222" s="182" t="s">
        <v>615</v>
      </c>
      <c r="B222" s="183" t="s">
        <v>943</v>
      </c>
      <c r="C222" s="182">
        <v>270</v>
      </c>
      <c r="D222" s="184">
        <v>256000</v>
      </c>
      <c r="E222" s="183" t="s">
        <v>216</v>
      </c>
      <c r="F222" s="186" t="s">
        <v>661</v>
      </c>
      <c r="G222" s="183" t="s">
        <v>662</v>
      </c>
      <c r="H222" s="184" t="s">
        <v>125</v>
      </c>
      <c r="I222" s="184">
        <v>256000</v>
      </c>
      <c r="K222" s="159"/>
      <c r="L222" s="159"/>
      <c r="M222" s="159"/>
      <c r="N222" s="159"/>
    </row>
    <row r="223" spans="1:14" s="158" customFormat="1" ht="76.5">
      <c r="A223" s="182" t="s">
        <v>615</v>
      </c>
      <c r="B223" s="183" t="s">
        <v>944</v>
      </c>
      <c r="C223" s="182">
        <v>270</v>
      </c>
      <c r="D223" s="184">
        <v>268000</v>
      </c>
      <c r="E223" s="183" t="s">
        <v>216</v>
      </c>
      <c r="F223" s="186" t="s">
        <v>663</v>
      </c>
      <c r="G223" s="183" t="s">
        <v>664</v>
      </c>
      <c r="H223" s="184" t="s">
        <v>125</v>
      </c>
      <c r="I223" s="184">
        <v>268000</v>
      </c>
      <c r="K223" s="159"/>
      <c r="L223" s="159"/>
      <c r="M223" s="159"/>
      <c r="N223" s="159"/>
    </row>
    <row r="224" spans="1:14" s="158" customFormat="1" ht="76.5">
      <c r="A224" s="182" t="s">
        <v>615</v>
      </c>
      <c r="B224" s="183" t="s">
        <v>945</v>
      </c>
      <c r="C224" s="182">
        <v>270</v>
      </c>
      <c r="D224" s="184">
        <v>300000</v>
      </c>
      <c r="E224" s="183" t="s">
        <v>216</v>
      </c>
      <c r="F224" s="186" t="s">
        <v>665</v>
      </c>
      <c r="G224" s="183" t="s">
        <v>666</v>
      </c>
      <c r="H224" s="184" t="s">
        <v>125</v>
      </c>
      <c r="I224" s="184">
        <v>300000</v>
      </c>
      <c r="K224" s="159"/>
      <c r="L224" s="159"/>
      <c r="M224" s="159"/>
      <c r="N224" s="159"/>
    </row>
    <row r="225" spans="1:14" s="158" customFormat="1" ht="76.5">
      <c r="A225" s="182" t="s">
        <v>615</v>
      </c>
      <c r="B225" s="183" t="s">
        <v>946</v>
      </c>
      <c r="C225" s="182">
        <v>270</v>
      </c>
      <c r="D225" s="184">
        <v>300000</v>
      </c>
      <c r="E225" s="183" t="s">
        <v>216</v>
      </c>
      <c r="F225" s="186" t="s">
        <v>667</v>
      </c>
      <c r="G225" s="183" t="s">
        <v>668</v>
      </c>
      <c r="H225" s="184" t="s">
        <v>125</v>
      </c>
      <c r="I225" s="184">
        <v>300000</v>
      </c>
      <c r="K225" s="159"/>
      <c r="L225" s="159"/>
      <c r="M225" s="159"/>
      <c r="N225" s="159"/>
    </row>
    <row r="226" spans="1:14" s="158" customFormat="1" ht="76.5">
      <c r="A226" s="182" t="s">
        <v>615</v>
      </c>
      <c r="B226" s="183" t="s">
        <v>947</v>
      </c>
      <c r="C226" s="182">
        <v>270</v>
      </c>
      <c r="D226" s="184">
        <v>300000</v>
      </c>
      <c r="E226" s="183" t="s">
        <v>216</v>
      </c>
      <c r="F226" s="186" t="s">
        <v>669</v>
      </c>
      <c r="G226" s="183" t="s">
        <v>670</v>
      </c>
      <c r="H226" s="184" t="s">
        <v>125</v>
      </c>
      <c r="I226" s="184">
        <v>300000</v>
      </c>
      <c r="K226" s="159"/>
      <c r="L226" s="159"/>
      <c r="M226" s="159"/>
      <c r="N226" s="159"/>
    </row>
    <row r="227" spans="1:14" s="158" customFormat="1" ht="76.5">
      <c r="A227" s="182" t="s">
        <v>615</v>
      </c>
      <c r="B227" s="183" t="s">
        <v>850</v>
      </c>
      <c r="C227" s="182">
        <v>270</v>
      </c>
      <c r="D227" s="184">
        <v>300000</v>
      </c>
      <c r="E227" s="183" t="s">
        <v>216</v>
      </c>
      <c r="F227" s="186" t="s">
        <v>671</v>
      </c>
      <c r="G227" s="183" t="s">
        <v>672</v>
      </c>
      <c r="H227" s="184" t="s">
        <v>125</v>
      </c>
      <c r="I227" s="184">
        <v>300000</v>
      </c>
      <c r="K227" s="159"/>
      <c r="L227" s="159"/>
      <c r="M227" s="159"/>
      <c r="N227" s="159"/>
    </row>
    <row r="228" spans="1:14" s="158" customFormat="1" ht="51">
      <c r="A228" s="182" t="s">
        <v>615</v>
      </c>
      <c r="B228" s="183" t="s">
        <v>948</v>
      </c>
      <c r="C228" s="182">
        <v>270</v>
      </c>
      <c r="D228" s="184">
        <v>300000</v>
      </c>
      <c r="E228" s="183" t="s">
        <v>216</v>
      </c>
      <c r="F228" s="186" t="s">
        <v>673</v>
      </c>
      <c r="G228" s="183" t="s">
        <v>674</v>
      </c>
      <c r="H228" s="184" t="s">
        <v>125</v>
      </c>
      <c r="I228" s="184">
        <v>300000</v>
      </c>
      <c r="K228" s="159"/>
      <c r="L228" s="159"/>
      <c r="M228" s="159"/>
      <c r="N228" s="159"/>
    </row>
    <row r="229" spans="1:14" s="158" customFormat="1" ht="76.5">
      <c r="A229" s="182" t="s">
        <v>615</v>
      </c>
      <c r="B229" s="183" t="s">
        <v>949</v>
      </c>
      <c r="C229" s="182">
        <v>270</v>
      </c>
      <c r="D229" s="184">
        <v>300000</v>
      </c>
      <c r="E229" s="183" t="s">
        <v>216</v>
      </c>
      <c r="F229" s="186" t="s">
        <v>675</v>
      </c>
      <c r="G229" s="183" t="s">
        <v>676</v>
      </c>
      <c r="H229" s="184" t="s">
        <v>125</v>
      </c>
      <c r="I229" s="184">
        <v>300000</v>
      </c>
      <c r="K229" s="159"/>
      <c r="L229" s="159"/>
      <c r="M229" s="159"/>
      <c r="N229" s="159"/>
    </row>
    <row r="230" spans="1:14" s="158" customFormat="1" ht="76.5">
      <c r="A230" s="182" t="s">
        <v>615</v>
      </c>
      <c r="B230" s="183" t="s">
        <v>849</v>
      </c>
      <c r="C230" s="182">
        <v>270</v>
      </c>
      <c r="D230" s="184">
        <v>300000</v>
      </c>
      <c r="E230" s="183" t="s">
        <v>216</v>
      </c>
      <c r="F230" s="186" t="s">
        <v>677</v>
      </c>
      <c r="G230" s="183" t="s">
        <v>678</v>
      </c>
      <c r="H230" s="184" t="s">
        <v>125</v>
      </c>
      <c r="I230" s="184">
        <v>300000</v>
      </c>
      <c r="K230" s="159"/>
      <c r="L230" s="159"/>
      <c r="M230" s="159"/>
      <c r="N230" s="159"/>
    </row>
    <row r="231" spans="1:14" s="158" customFormat="1" ht="76.5">
      <c r="A231" s="182" t="s">
        <v>615</v>
      </c>
      <c r="B231" s="183" t="s">
        <v>846</v>
      </c>
      <c r="C231" s="182">
        <v>270</v>
      </c>
      <c r="D231" s="184">
        <v>300000</v>
      </c>
      <c r="E231" s="183" t="s">
        <v>216</v>
      </c>
      <c r="F231" s="186" t="s">
        <v>679</v>
      </c>
      <c r="G231" s="183" t="s">
        <v>680</v>
      </c>
      <c r="H231" s="184" t="s">
        <v>125</v>
      </c>
      <c r="I231" s="184">
        <v>300000</v>
      </c>
      <c r="K231" s="159"/>
      <c r="L231" s="159"/>
      <c r="M231" s="159"/>
      <c r="N231" s="159"/>
    </row>
    <row r="232" spans="1:14" s="158" customFormat="1" ht="64.5" customHeight="1">
      <c r="A232" s="182" t="s">
        <v>615</v>
      </c>
      <c r="B232" s="183" t="s">
        <v>851</v>
      </c>
      <c r="C232" s="182">
        <v>270</v>
      </c>
      <c r="D232" s="184">
        <v>300000</v>
      </c>
      <c r="E232" s="183" t="s">
        <v>216</v>
      </c>
      <c r="F232" s="186" t="s">
        <v>681</v>
      </c>
      <c r="G232" s="183" t="s">
        <v>682</v>
      </c>
      <c r="H232" s="184" t="s">
        <v>125</v>
      </c>
      <c r="I232" s="184">
        <v>300000</v>
      </c>
      <c r="K232" s="159"/>
      <c r="L232" s="159"/>
      <c r="M232" s="159"/>
      <c r="N232" s="159"/>
    </row>
    <row r="233" spans="1:14" s="158" customFormat="1" ht="63.75" customHeight="1">
      <c r="A233" s="182" t="s">
        <v>615</v>
      </c>
      <c r="B233" s="183" t="s">
        <v>848</v>
      </c>
      <c r="C233" s="182">
        <v>270</v>
      </c>
      <c r="D233" s="184">
        <v>300000</v>
      </c>
      <c r="E233" s="183" t="s">
        <v>216</v>
      </c>
      <c r="F233" s="186" t="s">
        <v>683</v>
      </c>
      <c r="G233" s="183" t="s">
        <v>684</v>
      </c>
      <c r="H233" s="184" t="s">
        <v>125</v>
      </c>
      <c r="I233" s="184">
        <v>300000</v>
      </c>
      <c r="K233" s="159"/>
      <c r="L233" s="159"/>
      <c r="M233" s="159"/>
      <c r="N233" s="159"/>
    </row>
    <row r="234" spans="1:14" s="158" customFormat="1" ht="76.5">
      <c r="A234" s="182" t="s">
        <v>615</v>
      </c>
      <c r="B234" s="183" t="s">
        <v>847</v>
      </c>
      <c r="C234" s="182">
        <v>270</v>
      </c>
      <c r="D234" s="184">
        <v>300000</v>
      </c>
      <c r="E234" s="183" t="s">
        <v>216</v>
      </c>
      <c r="F234" s="186" t="s">
        <v>685</v>
      </c>
      <c r="G234" s="183" t="s">
        <v>686</v>
      </c>
      <c r="H234" s="184" t="s">
        <v>125</v>
      </c>
      <c r="I234" s="184">
        <v>300000</v>
      </c>
      <c r="K234" s="159"/>
      <c r="L234" s="159"/>
      <c r="M234" s="159"/>
      <c r="N234" s="159"/>
    </row>
    <row r="235" spans="1:14" s="158" customFormat="1" ht="51">
      <c r="A235" s="182" t="s">
        <v>615</v>
      </c>
      <c r="B235" s="183" t="s">
        <v>950</v>
      </c>
      <c r="C235" s="182">
        <v>270</v>
      </c>
      <c r="D235" s="184">
        <v>300000</v>
      </c>
      <c r="E235" s="183" t="s">
        <v>216</v>
      </c>
      <c r="F235" s="186" t="s">
        <v>687</v>
      </c>
      <c r="G235" s="183" t="s">
        <v>688</v>
      </c>
      <c r="H235" s="184" t="s">
        <v>125</v>
      </c>
      <c r="I235" s="184">
        <v>300000</v>
      </c>
      <c r="K235" s="159"/>
      <c r="L235" s="159"/>
      <c r="M235" s="159"/>
      <c r="N235" s="159"/>
    </row>
    <row r="236" spans="1:14" s="158" customFormat="1" ht="76.5">
      <c r="A236" s="182" t="s">
        <v>615</v>
      </c>
      <c r="B236" s="183" t="s">
        <v>951</v>
      </c>
      <c r="C236" s="182">
        <v>270</v>
      </c>
      <c r="D236" s="184">
        <v>300000</v>
      </c>
      <c r="E236" s="183" t="s">
        <v>216</v>
      </c>
      <c r="F236" s="186" t="s">
        <v>689</v>
      </c>
      <c r="G236" s="183" t="s">
        <v>690</v>
      </c>
      <c r="H236" s="184" t="s">
        <v>125</v>
      </c>
      <c r="I236" s="184">
        <v>300000</v>
      </c>
      <c r="K236" s="159"/>
      <c r="L236" s="159"/>
      <c r="M236" s="159"/>
      <c r="N236" s="159"/>
    </row>
    <row r="237" spans="1:14" s="158" customFormat="1" ht="76.5">
      <c r="A237" s="182" t="s">
        <v>615</v>
      </c>
      <c r="B237" s="183" t="s">
        <v>952</v>
      </c>
      <c r="C237" s="182">
        <v>270</v>
      </c>
      <c r="D237" s="184">
        <v>300000</v>
      </c>
      <c r="E237" s="183" t="s">
        <v>216</v>
      </c>
      <c r="F237" s="186" t="s">
        <v>691</v>
      </c>
      <c r="G237" s="183" t="s">
        <v>692</v>
      </c>
      <c r="H237" s="184" t="s">
        <v>125</v>
      </c>
      <c r="I237" s="184">
        <v>300000</v>
      </c>
      <c r="K237" s="159"/>
      <c r="L237" s="159"/>
      <c r="M237" s="159"/>
      <c r="N237" s="159"/>
    </row>
    <row r="238" spans="1:14" s="158" customFormat="1" ht="76.5">
      <c r="A238" s="182" t="s">
        <v>615</v>
      </c>
      <c r="B238" s="183" t="s">
        <v>953</v>
      </c>
      <c r="C238" s="182">
        <v>270</v>
      </c>
      <c r="D238" s="184">
        <v>300000</v>
      </c>
      <c r="E238" s="183" t="s">
        <v>216</v>
      </c>
      <c r="F238" s="186" t="s">
        <v>693</v>
      </c>
      <c r="G238" s="183" t="s">
        <v>694</v>
      </c>
      <c r="H238" s="184" t="s">
        <v>125</v>
      </c>
      <c r="I238" s="184">
        <v>300000</v>
      </c>
      <c r="K238" s="159"/>
      <c r="L238" s="159"/>
      <c r="M238" s="159"/>
      <c r="N238" s="159"/>
    </row>
    <row r="239" spans="1:14" s="158" customFormat="1" ht="64.5" customHeight="1">
      <c r="A239" s="182" t="s">
        <v>615</v>
      </c>
      <c r="B239" s="183" t="s">
        <v>954</v>
      </c>
      <c r="C239" s="182">
        <v>270</v>
      </c>
      <c r="D239" s="184">
        <v>300000</v>
      </c>
      <c r="E239" s="183" t="s">
        <v>216</v>
      </c>
      <c r="F239" s="186" t="s">
        <v>695</v>
      </c>
      <c r="G239" s="183" t="s">
        <v>696</v>
      </c>
      <c r="H239" s="184" t="s">
        <v>125</v>
      </c>
      <c r="I239" s="184">
        <v>300000</v>
      </c>
      <c r="K239" s="159"/>
      <c r="L239" s="159"/>
      <c r="M239" s="159"/>
      <c r="N239" s="159"/>
    </row>
    <row r="240" spans="1:14" s="158" customFormat="1" ht="76.5">
      <c r="A240" s="182" t="s">
        <v>615</v>
      </c>
      <c r="B240" s="183" t="s">
        <v>955</v>
      </c>
      <c r="C240" s="182">
        <v>270</v>
      </c>
      <c r="D240" s="184">
        <v>300000</v>
      </c>
      <c r="E240" s="183" t="s">
        <v>216</v>
      </c>
      <c r="F240" s="186" t="s">
        <v>697</v>
      </c>
      <c r="G240" s="183" t="s">
        <v>698</v>
      </c>
      <c r="H240" s="184" t="s">
        <v>125</v>
      </c>
      <c r="I240" s="184">
        <v>300000</v>
      </c>
      <c r="K240" s="159"/>
      <c r="L240" s="159"/>
      <c r="M240" s="159"/>
      <c r="N240" s="159"/>
    </row>
    <row r="241" spans="1:14" s="158" customFormat="1" ht="65.25" customHeight="1">
      <c r="A241" s="182" t="s">
        <v>615</v>
      </c>
      <c r="B241" s="183" t="s">
        <v>956</v>
      </c>
      <c r="C241" s="182">
        <v>270</v>
      </c>
      <c r="D241" s="184">
        <v>300000</v>
      </c>
      <c r="E241" s="183" t="s">
        <v>216</v>
      </c>
      <c r="F241" s="186" t="s">
        <v>699</v>
      </c>
      <c r="G241" s="183" t="s">
        <v>700</v>
      </c>
      <c r="H241" s="184" t="s">
        <v>125</v>
      </c>
      <c r="I241" s="184">
        <v>300000</v>
      </c>
      <c r="K241" s="159"/>
      <c r="L241" s="159"/>
      <c r="M241" s="159"/>
      <c r="N241" s="159"/>
    </row>
    <row r="242" spans="1:14" s="158" customFormat="1" ht="76.5">
      <c r="A242" s="182" t="s">
        <v>615</v>
      </c>
      <c r="B242" s="183" t="s">
        <v>957</v>
      </c>
      <c r="C242" s="182">
        <v>270</v>
      </c>
      <c r="D242" s="184">
        <v>300000</v>
      </c>
      <c r="E242" s="183" t="s">
        <v>216</v>
      </c>
      <c r="F242" s="186" t="s">
        <v>701</v>
      </c>
      <c r="G242" s="183" t="s">
        <v>702</v>
      </c>
      <c r="H242" s="184" t="s">
        <v>125</v>
      </c>
      <c r="I242" s="184">
        <v>300000</v>
      </c>
      <c r="K242" s="159"/>
      <c r="L242" s="159"/>
      <c r="M242" s="159"/>
      <c r="N242" s="159"/>
    </row>
    <row r="243" spans="1:14" s="158" customFormat="1" ht="63.75" customHeight="1">
      <c r="A243" s="182" t="s">
        <v>615</v>
      </c>
      <c r="B243" s="183" t="s">
        <v>958</v>
      </c>
      <c r="C243" s="182">
        <v>270</v>
      </c>
      <c r="D243" s="184">
        <v>300000</v>
      </c>
      <c r="E243" s="183" t="s">
        <v>216</v>
      </c>
      <c r="F243" s="186" t="s">
        <v>703</v>
      </c>
      <c r="G243" s="183" t="s">
        <v>704</v>
      </c>
      <c r="H243" s="184" t="s">
        <v>125</v>
      </c>
      <c r="I243" s="184">
        <v>300000</v>
      </c>
      <c r="K243" s="159"/>
      <c r="L243" s="159"/>
      <c r="M243" s="159"/>
      <c r="N243" s="159"/>
    </row>
    <row r="244" spans="1:14" s="158" customFormat="1" ht="76.5">
      <c r="A244" s="182" t="s">
        <v>615</v>
      </c>
      <c r="B244" s="183" t="s">
        <v>885</v>
      </c>
      <c r="C244" s="182">
        <v>270</v>
      </c>
      <c r="D244" s="184">
        <v>300000</v>
      </c>
      <c r="E244" s="183" t="s">
        <v>216</v>
      </c>
      <c r="F244" s="186" t="s">
        <v>705</v>
      </c>
      <c r="G244" s="183" t="s">
        <v>706</v>
      </c>
      <c r="H244" s="184" t="s">
        <v>125</v>
      </c>
      <c r="I244" s="184">
        <v>300000</v>
      </c>
      <c r="K244" s="159"/>
      <c r="L244" s="159"/>
      <c r="M244" s="159"/>
      <c r="N244" s="159"/>
    </row>
    <row r="245" spans="1:14" s="158" customFormat="1" ht="76.5">
      <c r="A245" s="182" t="s">
        <v>615</v>
      </c>
      <c r="B245" s="183" t="s">
        <v>878</v>
      </c>
      <c r="C245" s="182">
        <v>270</v>
      </c>
      <c r="D245" s="184">
        <v>300000</v>
      </c>
      <c r="E245" s="183" t="s">
        <v>216</v>
      </c>
      <c r="F245" s="186" t="s">
        <v>707</v>
      </c>
      <c r="G245" s="183" t="s">
        <v>708</v>
      </c>
      <c r="H245" s="184" t="s">
        <v>125</v>
      </c>
      <c r="I245" s="184">
        <v>300000</v>
      </c>
      <c r="K245" s="159"/>
      <c r="L245" s="159"/>
      <c r="M245" s="159"/>
      <c r="N245" s="159"/>
    </row>
    <row r="246" spans="1:14" s="158" customFormat="1" ht="76.5">
      <c r="A246" s="182" t="s">
        <v>615</v>
      </c>
      <c r="B246" s="183" t="s">
        <v>878</v>
      </c>
      <c r="C246" s="182">
        <v>270</v>
      </c>
      <c r="D246" s="184">
        <v>300000</v>
      </c>
      <c r="E246" s="183" t="s">
        <v>216</v>
      </c>
      <c r="F246" s="186" t="s">
        <v>709</v>
      </c>
      <c r="G246" s="183" t="s">
        <v>708</v>
      </c>
      <c r="H246" s="184" t="s">
        <v>125</v>
      </c>
      <c r="I246" s="184">
        <v>300000</v>
      </c>
      <c r="K246" s="159"/>
      <c r="L246" s="159"/>
      <c r="M246" s="159"/>
      <c r="N246" s="159"/>
    </row>
    <row r="247" spans="1:14" s="158" customFormat="1" ht="76.5">
      <c r="A247" s="182" t="s">
        <v>710</v>
      </c>
      <c r="B247" s="183" t="s">
        <v>959</v>
      </c>
      <c r="C247" s="182">
        <v>270</v>
      </c>
      <c r="D247" s="184">
        <v>39600</v>
      </c>
      <c r="E247" s="183" t="s">
        <v>203</v>
      </c>
      <c r="F247" s="186" t="s">
        <v>711</v>
      </c>
      <c r="G247" s="183" t="s">
        <v>712</v>
      </c>
      <c r="H247" s="184" t="s">
        <v>125</v>
      </c>
      <c r="I247" s="184">
        <v>39600</v>
      </c>
      <c r="K247" s="159"/>
      <c r="L247" s="159"/>
      <c r="M247" s="159"/>
      <c r="N247" s="159"/>
    </row>
    <row r="248" spans="1:14" s="158" customFormat="1" ht="76.5">
      <c r="A248" s="182" t="s">
        <v>710</v>
      </c>
      <c r="B248" s="183" t="s">
        <v>960</v>
      </c>
      <c r="C248" s="182">
        <v>270</v>
      </c>
      <c r="D248" s="184">
        <v>140000</v>
      </c>
      <c r="E248" s="183" t="s">
        <v>203</v>
      </c>
      <c r="F248" s="186" t="s">
        <v>713</v>
      </c>
      <c r="G248" s="183" t="s">
        <v>714</v>
      </c>
      <c r="H248" s="184" t="s">
        <v>125</v>
      </c>
      <c r="I248" s="184">
        <v>140000</v>
      </c>
      <c r="K248" s="159"/>
      <c r="L248" s="159"/>
      <c r="M248" s="159"/>
      <c r="N248" s="159"/>
    </row>
    <row r="249" spans="1:14" s="158" customFormat="1" ht="42.75" customHeight="1">
      <c r="A249" s="182" t="s">
        <v>710</v>
      </c>
      <c r="B249" s="183" t="s">
        <v>961</v>
      </c>
      <c r="C249" s="182">
        <v>270</v>
      </c>
      <c r="D249" s="184">
        <v>200000</v>
      </c>
      <c r="E249" s="183" t="s">
        <v>203</v>
      </c>
      <c r="F249" s="186" t="s">
        <v>715</v>
      </c>
      <c r="G249" s="183" t="s">
        <v>716</v>
      </c>
      <c r="H249" s="184" t="s">
        <v>125</v>
      </c>
      <c r="I249" s="184">
        <v>200000</v>
      </c>
      <c r="K249" s="159"/>
      <c r="L249" s="159"/>
      <c r="M249" s="159"/>
      <c r="N249" s="159"/>
    </row>
    <row r="250" spans="1:14" s="158" customFormat="1" ht="76.5">
      <c r="A250" s="182" t="s">
        <v>710</v>
      </c>
      <c r="B250" s="183" t="s">
        <v>962</v>
      </c>
      <c r="C250" s="182">
        <v>270</v>
      </c>
      <c r="D250" s="184">
        <v>220000</v>
      </c>
      <c r="E250" s="183" t="s">
        <v>203</v>
      </c>
      <c r="F250" s="186" t="s">
        <v>717</v>
      </c>
      <c r="G250" s="183" t="s">
        <v>718</v>
      </c>
      <c r="H250" s="184" t="s">
        <v>125</v>
      </c>
      <c r="I250" s="184">
        <v>220000</v>
      </c>
      <c r="K250" s="159"/>
      <c r="L250" s="159"/>
      <c r="M250" s="159"/>
      <c r="N250" s="159"/>
    </row>
    <row r="251" spans="1:14" s="158" customFormat="1" ht="63.75">
      <c r="A251" s="182" t="s">
        <v>710</v>
      </c>
      <c r="B251" s="183" t="s">
        <v>963</v>
      </c>
      <c r="C251" s="182">
        <v>270</v>
      </c>
      <c r="D251" s="184">
        <v>245000</v>
      </c>
      <c r="E251" s="183" t="s">
        <v>203</v>
      </c>
      <c r="F251" s="186" t="s">
        <v>719</v>
      </c>
      <c r="G251" s="183" t="s">
        <v>720</v>
      </c>
      <c r="H251" s="184" t="s">
        <v>125</v>
      </c>
      <c r="I251" s="184">
        <v>245000</v>
      </c>
      <c r="K251" s="159"/>
      <c r="L251" s="159"/>
      <c r="M251" s="159"/>
      <c r="N251" s="159"/>
    </row>
    <row r="252" spans="1:14" s="158" customFormat="1" ht="76.5">
      <c r="A252" s="182" t="s">
        <v>710</v>
      </c>
      <c r="B252" s="183" t="s">
        <v>964</v>
      </c>
      <c r="C252" s="182">
        <v>270</v>
      </c>
      <c r="D252" s="184">
        <v>246000</v>
      </c>
      <c r="E252" s="183" t="s">
        <v>203</v>
      </c>
      <c r="F252" s="186" t="s">
        <v>721</v>
      </c>
      <c r="G252" s="183" t="s">
        <v>722</v>
      </c>
      <c r="H252" s="184" t="s">
        <v>125</v>
      </c>
      <c r="I252" s="184">
        <v>246000</v>
      </c>
      <c r="K252" s="159"/>
      <c r="L252" s="159"/>
      <c r="M252" s="159"/>
      <c r="N252" s="159"/>
    </row>
    <row r="253" spans="1:14" s="158" customFormat="1" ht="76.5">
      <c r="A253" s="182" t="s">
        <v>710</v>
      </c>
      <c r="B253" s="183" t="s">
        <v>964</v>
      </c>
      <c r="C253" s="182">
        <v>270</v>
      </c>
      <c r="D253" s="184">
        <v>246000</v>
      </c>
      <c r="E253" s="183" t="s">
        <v>203</v>
      </c>
      <c r="F253" s="186" t="s">
        <v>723</v>
      </c>
      <c r="G253" s="183" t="s">
        <v>722</v>
      </c>
      <c r="H253" s="184" t="s">
        <v>125</v>
      </c>
      <c r="I253" s="184">
        <v>246000</v>
      </c>
      <c r="K253" s="159"/>
      <c r="L253" s="159"/>
      <c r="M253" s="159"/>
      <c r="N253" s="159"/>
    </row>
    <row r="254" spans="1:14" s="158" customFormat="1" ht="76.5">
      <c r="A254" s="182" t="s">
        <v>710</v>
      </c>
      <c r="B254" s="183" t="s">
        <v>965</v>
      </c>
      <c r="C254" s="182">
        <v>270</v>
      </c>
      <c r="D254" s="184">
        <v>250000</v>
      </c>
      <c r="E254" s="183" t="s">
        <v>203</v>
      </c>
      <c r="F254" s="186" t="s">
        <v>724</v>
      </c>
      <c r="G254" s="183" t="s">
        <v>725</v>
      </c>
      <c r="H254" s="184" t="s">
        <v>125</v>
      </c>
      <c r="I254" s="184">
        <v>250000</v>
      </c>
      <c r="K254" s="159"/>
      <c r="L254" s="159"/>
      <c r="M254" s="159"/>
      <c r="N254" s="159"/>
    </row>
    <row r="255" spans="1:14" s="158" customFormat="1" ht="76.5">
      <c r="A255" s="182" t="s">
        <v>710</v>
      </c>
      <c r="B255" s="183" t="s">
        <v>966</v>
      </c>
      <c r="C255" s="182">
        <v>270</v>
      </c>
      <c r="D255" s="184">
        <v>300000</v>
      </c>
      <c r="E255" s="183" t="s">
        <v>203</v>
      </c>
      <c r="F255" s="186" t="s">
        <v>726</v>
      </c>
      <c r="G255" s="183" t="s">
        <v>727</v>
      </c>
      <c r="H255" s="184" t="s">
        <v>125</v>
      </c>
      <c r="I255" s="184">
        <v>300000</v>
      </c>
      <c r="K255" s="159"/>
      <c r="L255" s="159"/>
      <c r="M255" s="159"/>
      <c r="N255" s="159"/>
    </row>
    <row r="256" spans="1:14" s="158" customFormat="1" ht="76.5">
      <c r="A256" s="182" t="s">
        <v>710</v>
      </c>
      <c r="B256" s="183" t="s">
        <v>967</v>
      </c>
      <c r="C256" s="182">
        <v>270</v>
      </c>
      <c r="D256" s="184">
        <v>300000</v>
      </c>
      <c r="E256" s="183" t="s">
        <v>203</v>
      </c>
      <c r="F256" s="186" t="s">
        <v>728</v>
      </c>
      <c r="G256" s="183" t="s">
        <v>729</v>
      </c>
      <c r="H256" s="184" t="s">
        <v>125</v>
      </c>
      <c r="I256" s="184">
        <v>300000</v>
      </c>
      <c r="K256" s="159"/>
      <c r="L256" s="159"/>
      <c r="M256" s="159"/>
      <c r="N256" s="159"/>
    </row>
    <row r="257" spans="1:14" s="158" customFormat="1" ht="76.5">
      <c r="A257" s="182" t="s">
        <v>710</v>
      </c>
      <c r="B257" s="183" t="s">
        <v>968</v>
      </c>
      <c r="C257" s="182">
        <v>270</v>
      </c>
      <c r="D257" s="184">
        <v>300000</v>
      </c>
      <c r="E257" s="183" t="s">
        <v>203</v>
      </c>
      <c r="F257" s="186" t="s">
        <v>730</v>
      </c>
      <c r="G257" s="183" t="s">
        <v>731</v>
      </c>
      <c r="H257" s="184" t="s">
        <v>125</v>
      </c>
      <c r="I257" s="184">
        <v>300000</v>
      </c>
      <c r="K257" s="159"/>
      <c r="L257" s="159"/>
      <c r="M257" s="159"/>
      <c r="N257" s="159"/>
    </row>
    <row r="258" spans="1:14" s="158" customFormat="1" ht="76.5">
      <c r="A258" s="182" t="s">
        <v>710</v>
      </c>
      <c r="B258" s="183" t="s">
        <v>969</v>
      </c>
      <c r="C258" s="182">
        <v>270</v>
      </c>
      <c r="D258" s="184">
        <v>300000</v>
      </c>
      <c r="E258" s="183" t="s">
        <v>203</v>
      </c>
      <c r="F258" s="186" t="s">
        <v>732</v>
      </c>
      <c r="G258" s="183" t="s">
        <v>733</v>
      </c>
      <c r="H258" s="184" t="s">
        <v>125</v>
      </c>
      <c r="I258" s="184">
        <v>300000</v>
      </c>
      <c r="K258" s="159"/>
      <c r="L258" s="159"/>
      <c r="M258" s="159"/>
      <c r="N258" s="159"/>
    </row>
    <row r="259" spans="1:14" s="158" customFormat="1" ht="76.5">
      <c r="A259" s="182" t="s">
        <v>710</v>
      </c>
      <c r="B259" s="183" t="s">
        <v>854</v>
      </c>
      <c r="C259" s="182">
        <v>270</v>
      </c>
      <c r="D259" s="184">
        <v>300000</v>
      </c>
      <c r="E259" s="183" t="s">
        <v>203</v>
      </c>
      <c r="F259" s="186" t="s">
        <v>734</v>
      </c>
      <c r="G259" s="183" t="s">
        <v>735</v>
      </c>
      <c r="H259" s="184" t="s">
        <v>125</v>
      </c>
      <c r="I259" s="184">
        <v>300000</v>
      </c>
      <c r="K259" s="159"/>
      <c r="L259" s="159"/>
      <c r="M259" s="159"/>
      <c r="N259" s="159"/>
    </row>
    <row r="260" spans="1:14" s="158" customFormat="1" ht="76.5">
      <c r="A260" s="182" t="s">
        <v>710</v>
      </c>
      <c r="B260" s="183" t="s">
        <v>853</v>
      </c>
      <c r="C260" s="182">
        <v>270</v>
      </c>
      <c r="D260" s="184">
        <v>300000</v>
      </c>
      <c r="E260" s="183" t="s">
        <v>203</v>
      </c>
      <c r="F260" s="186" t="s">
        <v>736</v>
      </c>
      <c r="G260" s="183" t="s">
        <v>737</v>
      </c>
      <c r="H260" s="184" t="s">
        <v>125</v>
      </c>
      <c r="I260" s="184">
        <v>300000</v>
      </c>
      <c r="K260" s="159"/>
      <c r="L260" s="159"/>
      <c r="M260" s="159"/>
      <c r="N260" s="159"/>
    </row>
    <row r="261" spans="1:14" s="158" customFormat="1" ht="76.5">
      <c r="A261" s="182" t="s">
        <v>710</v>
      </c>
      <c r="B261" s="183" t="s">
        <v>852</v>
      </c>
      <c r="C261" s="182">
        <v>270</v>
      </c>
      <c r="D261" s="184">
        <v>300000</v>
      </c>
      <c r="E261" s="183" t="s">
        <v>203</v>
      </c>
      <c r="F261" s="186" t="s">
        <v>738</v>
      </c>
      <c r="G261" s="183" t="s">
        <v>739</v>
      </c>
      <c r="H261" s="184" t="s">
        <v>125</v>
      </c>
      <c r="I261" s="184">
        <v>300000</v>
      </c>
      <c r="K261" s="159"/>
      <c r="L261" s="159"/>
      <c r="M261" s="159"/>
      <c r="N261" s="159"/>
    </row>
    <row r="262" spans="1:14" s="158" customFormat="1" ht="76.5">
      <c r="A262" s="182" t="s">
        <v>710</v>
      </c>
      <c r="B262" s="183" t="s">
        <v>855</v>
      </c>
      <c r="C262" s="182">
        <v>270</v>
      </c>
      <c r="D262" s="184">
        <v>300000</v>
      </c>
      <c r="E262" s="183" t="s">
        <v>203</v>
      </c>
      <c r="F262" s="186" t="s">
        <v>740</v>
      </c>
      <c r="G262" s="183" t="s">
        <v>741</v>
      </c>
      <c r="H262" s="184" t="s">
        <v>125</v>
      </c>
      <c r="I262" s="184">
        <v>300000</v>
      </c>
      <c r="K262" s="159"/>
      <c r="L262" s="159"/>
      <c r="M262" s="159"/>
      <c r="N262" s="159"/>
    </row>
    <row r="263" spans="1:14" s="158" customFormat="1" ht="64.5" customHeight="1">
      <c r="A263" s="182" t="s">
        <v>710</v>
      </c>
      <c r="B263" s="183" t="s">
        <v>856</v>
      </c>
      <c r="C263" s="182">
        <v>270</v>
      </c>
      <c r="D263" s="184">
        <v>300000</v>
      </c>
      <c r="E263" s="183" t="s">
        <v>203</v>
      </c>
      <c r="F263" s="186" t="s">
        <v>742</v>
      </c>
      <c r="G263" s="183" t="s">
        <v>743</v>
      </c>
      <c r="H263" s="184" t="s">
        <v>125</v>
      </c>
      <c r="I263" s="184">
        <v>300000</v>
      </c>
      <c r="K263" s="159"/>
      <c r="L263" s="159"/>
      <c r="M263" s="159"/>
      <c r="N263" s="159"/>
    </row>
    <row r="264" spans="1:14" s="158" customFormat="1" ht="63" customHeight="1">
      <c r="A264" s="182" t="s">
        <v>710</v>
      </c>
      <c r="B264" s="183" t="s">
        <v>857</v>
      </c>
      <c r="C264" s="182">
        <v>270</v>
      </c>
      <c r="D264" s="184">
        <v>300000</v>
      </c>
      <c r="E264" s="183" t="s">
        <v>203</v>
      </c>
      <c r="F264" s="186" t="s">
        <v>744</v>
      </c>
      <c r="G264" s="183" t="s">
        <v>745</v>
      </c>
      <c r="H264" s="184" t="s">
        <v>125</v>
      </c>
      <c r="I264" s="184">
        <v>300000</v>
      </c>
      <c r="K264" s="159"/>
      <c r="L264" s="159"/>
      <c r="M264" s="159"/>
      <c r="N264" s="159"/>
    </row>
    <row r="265" spans="1:14" s="158" customFormat="1" ht="76.5">
      <c r="A265" s="182" t="s">
        <v>746</v>
      </c>
      <c r="B265" s="183" t="s">
        <v>832</v>
      </c>
      <c r="C265" s="182">
        <v>270</v>
      </c>
      <c r="D265" s="184">
        <v>42500</v>
      </c>
      <c r="E265" s="183" t="s">
        <v>747</v>
      </c>
      <c r="F265" s="186" t="s">
        <v>748</v>
      </c>
      <c r="G265" s="183" t="s">
        <v>235</v>
      </c>
      <c r="H265" s="184" t="s">
        <v>125</v>
      </c>
      <c r="I265" s="184">
        <v>42500</v>
      </c>
      <c r="K265" s="159"/>
      <c r="L265" s="159"/>
      <c r="M265" s="159"/>
      <c r="N265" s="159"/>
    </row>
    <row r="266" spans="1:14" s="158" customFormat="1" ht="51">
      <c r="A266" s="182" t="s">
        <v>746</v>
      </c>
      <c r="B266" s="183" t="s">
        <v>822</v>
      </c>
      <c r="C266" s="182">
        <v>270</v>
      </c>
      <c r="D266" s="184">
        <v>60000</v>
      </c>
      <c r="E266" s="183" t="s">
        <v>203</v>
      </c>
      <c r="F266" s="186" t="s">
        <v>749</v>
      </c>
      <c r="G266" s="183" t="s">
        <v>205</v>
      </c>
      <c r="H266" s="184" t="s">
        <v>125</v>
      </c>
      <c r="I266" s="184">
        <v>60000</v>
      </c>
      <c r="K266" s="159"/>
      <c r="L266" s="159"/>
      <c r="M266" s="159"/>
      <c r="N266" s="159"/>
    </row>
    <row r="267" spans="1:14" s="158" customFormat="1" ht="64.5" customHeight="1">
      <c r="A267" s="182" t="s">
        <v>746</v>
      </c>
      <c r="B267" s="183" t="s">
        <v>830</v>
      </c>
      <c r="C267" s="182">
        <v>260</v>
      </c>
      <c r="D267" s="184">
        <v>65000</v>
      </c>
      <c r="E267" s="183" t="s">
        <v>203</v>
      </c>
      <c r="F267" s="186" t="s">
        <v>750</v>
      </c>
      <c r="G267" s="183" t="s">
        <v>231</v>
      </c>
      <c r="H267" s="184" t="s">
        <v>125</v>
      </c>
      <c r="I267" s="184">
        <v>65000</v>
      </c>
      <c r="K267" s="159"/>
      <c r="L267" s="159"/>
      <c r="M267" s="159"/>
      <c r="N267" s="159"/>
    </row>
    <row r="268" spans="1:14" s="158" customFormat="1" ht="65.25" customHeight="1">
      <c r="A268" s="182" t="s">
        <v>746</v>
      </c>
      <c r="B268" s="183" t="s">
        <v>970</v>
      </c>
      <c r="C268" s="182">
        <v>270</v>
      </c>
      <c r="D268" s="184">
        <v>79793.53</v>
      </c>
      <c r="E268" s="183" t="s">
        <v>751</v>
      </c>
      <c r="F268" s="186" t="s">
        <v>752</v>
      </c>
      <c r="G268" s="183" t="s">
        <v>753</v>
      </c>
      <c r="H268" s="184" t="s">
        <v>125</v>
      </c>
      <c r="I268" s="184">
        <v>79793.53</v>
      </c>
      <c r="K268" s="159"/>
      <c r="L268" s="159"/>
      <c r="M268" s="159"/>
      <c r="N268" s="159"/>
    </row>
    <row r="269" spans="1:14" s="158" customFormat="1" ht="76.5">
      <c r="A269" s="182" t="s">
        <v>746</v>
      </c>
      <c r="B269" s="183" t="s">
        <v>829</v>
      </c>
      <c r="C269" s="182">
        <v>270</v>
      </c>
      <c r="D269" s="184">
        <v>100000</v>
      </c>
      <c r="E269" s="183" t="s">
        <v>216</v>
      </c>
      <c r="F269" s="186" t="s">
        <v>754</v>
      </c>
      <c r="G269" s="183" t="s">
        <v>229</v>
      </c>
      <c r="H269" s="184" t="s">
        <v>125</v>
      </c>
      <c r="I269" s="184">
        <v>100000</v>
      </c>
      <c r="K269" s="159"/>
      <c r="L269" s="159"/>
      <c r="M269" s="159"/>
      <c r="N269" s="159"/>
    </row>
    <row r="270" spans="1:14" s="158" customFormat="1" ht="76.5">
      <c r="A270" s="182" t="s">
        <v>746</v>
      </c>
      <c r="B270" s="183" t="s">
        <v>971</v>
      </c>
      <c r="C270" s="182">
        <v>270</v>
      </c>
      <c r="D270" s="184">
        <v>150000</v>
      </c>
      <c r="E270" s="183" t="s">
        <v>216</v>
      </c>
      <c r="F270" s="186" t="s">
        <v>755</v>
      </c>
      <c r="G270" s="183" t="s">
        <v>756</v>
      </c>
      <c r="H270" s="184" t="s">
        <v>125</v>
      </c>
      <c r="I270" s="184">
        <v>150000</v>
      </c>
      <c r="K270" s="159"/>
      <c r="L270" s="159"/>
      <c r="M270" s="159"/>
      <c r="N270" s="159"/>
    </row>
    <row r="271" spans="1:14" s="158" customFormat="1" ht="76.5">
      <c r="A271" s="182" t="s">
        <v>746</v>
      </c>
      <c r="B271" s="183" t="s">
        <v>827</v>
      </c>
      <c r="C271" s="182">
        <v>270</v>
      </c>
      <c r="D271" s="184">
        <v>200000</v>
      </c>
      <c r="E271" s="183" t="s">
        <v>216</v>
      </c>
      <c r="F271" s="186" t="s">
        <v>757</v>
      </c>
      <c r="G271" s="183" t="s">
        <v>224</v>
      </c>
      <c r="H271" s="184" t="s">
        <v>125</v>
      </c>
      <c r="I271" s="184">
        <v>200000</v>
      </c>
      <c r="K271" s="159"/>
      <c r="L271" s="159"/>
      <c r="M271" s="159"/>
      <c r="N271" s="159"/>
    </row>
    <row r="272" spans="1:14" s="158" customFormat="1" ht="63.75">
      <c r="A272" s="182" t="s">
        <v>746</v>
      </c>
      <c r="B272" s="183" t="s">
        <v>835</v>
      </c>
      <c r="C272" s="182">
        <v>270</v>
      </c>
      <c r="D272" s="184">
        <v>200000</v>
      </c>
      <c r="E272" s="183" t="s">
        <v>216</v>
      </c>
      <c r="F272" s="186" t="s">
        <v>758</v>
      </c>
      <c r="G272" s="183" t="s">
        <v>361</v>
      </c>
      <c r="H272" s="184" t="s">
        <v>125</v>
      </c>
      <c r="I272" s="184">
        <v>200000</v>
      </c>
      <c r="K272" s="159"/>
      <c r="L272" s="159"/>
      <c r="M272" s="159"/>
      <c r="N272" s="159"/>
    </row>
    <row r="273" spans="1:14" s="158" customFormat="1" ht="51">
      <c r="A273" s="182" t="s">
        <v>746</v>
      </c>
      <c r="B273" s="183" t="s">
        <v>833</v>
      </c>
      <c r="C273" s="182">
        <v>270</v>
      </c>
      <c r="D273" s="184">
        <v>205000</v>
      </c>
      <c r="E273" s="183" t="s">
        <v>216</v>
      </c>
      <c r="F273" s="186" t="s">
        <v>759</v>
      </c>
      <c r="G273" s="183" t="s">
        <v>760</v>
      </c>
      <c r="H273" s="184" t="s">
        <v>125</v>
      </c>
      <c r="I273" s="184">
        <v>205000</v>
      </c>
      <c r="K273" s="159"/>
      <c r="L273" s="159"/>
      <c r="M273" s="159"/>
      <c r="N273" s="159"/>
    </row>
    <row r="274" spans="1:14" s="158" customFormat="1" ht="76.5">
      <c r="A274" s="182" t="s">
        <v>746</v>
      </c>
      <c r="B274" s="183" t="s">
        <v>972</v>
      </c>
      <c r="C274" s="182">
        <v>270</v>
      </c>
      <c r="D274" s="184">
        <v>215000</v>
      </c>
      <c r="E274" s="183" t="s">
        <v>216</v>
      </c>
      <c r="F274" s="186" t="s">
        <v>761</v>
      </c>
      <c r="G274" s="183" t="s">
        <v>762</v>
      </c>
      <c r="H274" s="184" t="s">
        <v>125</v>
      </c>
      <c r="I274" s="184">
        <v>215000</v>
      </c>
      <c r="K274" s="159"/>
      <c r="L274" s="159"/>
      <c r="M274" s="159"/>
      <c r="N274" s="159"/>
    </row>
    <row r="275" spans="1:14" s="158" customFormat="1" ht="76.5">
      <c r="A275" s="182" t="s">
        <v>746</v>
      </c>
      <c r="B275" s="183" t="s">
        <v>973</v>
      </c>
      <c r="C275" s="182">
        <v>270</v>
      </c>
      <c r="D275" s="184">
        <v>251000</v>
      </c>
      <c r="E275" s="183" t="s">
        <v>216</v>
      </c>
      <c r="F275" s="186" t="s">
        <v>763</v>
      </c>
      <c r="G275" s="183" t="s">
        <v>764</v>
      </c>
      <c r="H275" s="184" t="s">
        <v>125</v>
      </c>
      <c r="I275" s="184">
        <v>251000</v>
      </c>
      <c r="K275" s="159"/>
      <c r="L275" s="159"/>
      <c r="M275" s="159"/>
      <c r="N275" s="159"/>
    </row>
    <row r="276" spans="1:14" s="158" customFormat="1" ht="76.5">
      <c r="A276" s="182" t="s">
        <v>746</v>
      </c>
      <c r="B276" s="183" t="s">
        <v>872</v>
      </c>
      <c r="C276" s="182">
        <v>270</v>
      </c>
      <c r="D276" s="184">
        <v>268300</v>
      </c>
      <c r="E276" s="183" t="s">
        <v>216</v>
      </c>
      <c r="F276" s="186" t="s">
        <v>765</v>
      </c>
      <c r="G276" s="183" t="s">
        <v>766</v>
      </c>
      <c r="H276" s="184" t="s">
        <v>125</v>
      </c>
      <c r="I276" s="184">
        <v>268300</v>
      </c>
      <c r="K276" s="159"/>
      <c r="L276" s="159"/>
      <c r="M276" s="159"/>
      <c r="N276" s="159"/>
    </row>
    <row r="277" spans="1:14" s="158" customFormat="1" ht="76.5">
      <c r="A277" s="182" t="s">
        <v>746</v>
      </c>
      <c r="B277" s="183" t="s">
        <v>974</v>
      </c>
      <c r="C277" s="182">
        <v>270</v>
      </c>
      <c r="D277" s="184">
        <v>300000</v>
      </c>
      <c r="E277" s="183" t="s">
        <v>216</v>
      </c>
      <c r="F277" s="186" t="s">
        <v>767</v>
      </c>
      <c r="G277" s="183" t="s">
        <v>768</v>
      </c>
      <c r="H277" s="184" t="s">
        <v>125</v>
      </c>
      <c r="I277" s="184">
        <v>300000</v>
      </c>
      <c r="K277" s="159"/>
      <c r="L277" s="159"/>
      <c r="M277" s="159"/>
      <c r="N277" s="159"/>
    </row>
    <row r="278" spans="1:14" s="158" customFormat="1" ht="52.5" customHeight="1">
      <c r="A278" s="182" t="s">
        <v>746</v>
      </c>
      <c r="B278" s="183" t="s">
        <v>836</v>
      </c>
      <c r="C278" s="182">
        <v>260</v>
      </c>
      <c r="D278" s="184">
        <v>300000</v>
      </c>
      <c r="E278" s="183" t="s">
        <v>216</v>
      </c>
      <c r="F278" s="186" t="s">
        <v>769</v>
      </c>
      <c r="G278" s="183" t="s">
        <v>243</v>
      </c>
      <c r="H278" s="184" t="s">
        <v>125</v>
      </c>
      <c r="I278" s="184">
        <v>300000</v>
      </c>
      <c r="K278" s="159"/>
      <c r="L278" s="159"/>
      <c r="M278" s="159"/>
      <c r="N278" s="159"/>
    </row>
    <row r="279" spans="1:14" s="158" customFormat="1" ht="76.5">
      <c r="A279" s="182" t="s">
        <v>746</v>
      </c>
      <c r="B279" s="183" t="s">
        <v>839</v>
      </c>
      <c r="C279" s="182">
        <v>270</v>
      </c>
      <c r="D279" s="184">
        <v>300000</v>
      </c>
      <c r="E279" s="183" t="s">
        <v>216</v>
      </c>
      <c r="F279" s="186" t="s">
        <v>770</v>
      </c>
      <c r="G279" s="183" t="s">
        <v>308</v>
      </c>
      <c r="H279" s="184" t="s">
        <v>125</v>
      </c>
      <c r="I279" s="184">
        <v>300000</v>
      </c>
      <c r="K279" s="159"/>
      <c r="L279" s="159"/>
      <c r="M279" s="159"/>
      <c r="N279" s="159"/>
    </row>
    <row r="280" spans="1:14" s="158" customFormat="1" ht="51">
      <c r="A280" s="182" t="s">
        <v>746</v>
      </c>
      <c r="B280" s="183" t="s">
        <v>840</v>
      </c>
      <c r="C280" s="182">
        <v>270</v>
      </c>
      <c r="D280" s="184">
        <v>300000</v>
      </c>
      <c r="E280" s="183" t="s">
        <v>216</v>
      </c>
      <c r="F280" s="186" t="s">
        <v>771</v>
      </c>
      <c r="G280" s="183" t="s">
        <v>310</v>
      </c>
      <c r="H280" s="184" t="s">
        <v>125</v>
      </c>
      <c r="I280" s="184">
        <v>300000</v>
      </c>
      <c r="K280" s="159"/>
      <c r="L280" s="159"/>
      <c r="M280" s="159"/>
      <c r="N280" s="159"/>
    </row>
    <row r="281" spans="1:14" s="158" customFormat="1" ht="76.5">
      <c r="A281" s="182" t="s">
        <v>746</v>
      </c>
      <c r="B281" s="183" t="s">
        <v>859</v>
      </c>
      <c r="C281" s="182">
        <v>270</v>
      </c>
      <c r="D281" s="184">
        <v>300000</v>
      </c>
      <c r="E281" s="183" t="s">
        <v>216</v>
      </c>
      <c r="F281" s="186" t="s">
        <v>772</v>
      </c>
      <c r="G281" s="183" t="s">
        <v>773</v>
      </c>
      <c r="H281" s="184" t="s">
        <v>125</v>
      </c>
      <c r="I281" s="184">
        <v>300000</v>
      </c>
      <c r="K281" s="159"/>
      <c r="L281" s="159"/>
      <c r="M281" s="159"/>
      <c r="N281" s="159"/>
    </row>
    <row r="282" spans="1:14" s="158" customFormat="1" ht="63" customHeight="1">
      <c r="A282" s="182" t="s">
        <v>746</v>
      </c>
      <c r="B282" s="183" t="s">
        <v>975</v>
      </c>
      <c r="C282" s="182">
        <v>270</v>
      </c>
      <c r="D282" s="184">
        <v>300000</v>
      </c>
      <c r="E282" s="183" t="s">
        <v>216</v>
      </c>
      <c r="F282" s="186" t="s">
        <v>774</v>
      </c>
      <c r="G282" s="183" t="s">
        <v>775</v>
      </c>
      <c r="H282" s="184" t="s">
        <v>125</v>
      </c>
      <c r="I282" s="184">
        <v>300000</v>
      </c>
      <c r="K282" s="159"/>
      <c r="L282" s="159"/>
      <c r="M282" s="159"/>
      <c r="N282" s="159"/>
    </row>
    <row r="283" spans="1:14" s="158" customFormat="1" ht="76.5">
      <c r="A283" s="182" t="s">
        <v>746</v>
      </c>
      <c r="B283" s="183" t="s">
        <v>976</v>
      </c>
      <c r="C283" s="182">
        <v>270</v>
      </c>
      <c r="D283" s="184">
        <v>300000</v>
      </c>
      <c r="E283" s="183" t="s">
        <v>216</v>
      </c>
      <c r="F283" s="186" t="s">
        <v>776</v>
      </c>
      <c r="G283" s="183" t="s">
        <v>777</v>
      </c>
      <c r="H283" s="184" t="s">
        <v>125</v>
      </c>
      <c r="I283" s="184">
        <v>300000</v>
      </c>
      <c r="K283" s="159"/>
      <c r="L283" s="159"/>
      <c r="M283" s="159"/>
      <c r="N283" s="159"/>
    </row>
    <row r="284" spans="1:14" s="158" customFormat="1" ht="63.75" customHeight="1">
      <c r="A284" s="182" t="s">
        <v>746</v>
      </c>
      <c r="B284" s="183" t="s">
        <v>977</v>
      </c>
      <c r="C284" s="182">
        <v>270</v>
      </c>
      <c r="D284" s="184">
        <v>300000</v>
      </c>
      <c r="E284" s="183" t="s">
        <v>216</v>
      </c>
      <c r="F284" s="186" t="s">
        <v>778</v>
      </c>
      <c r="G284" s="183" t="s">
        <v>779</v>
      </c>
      <c r="H284" s="184" t="s">
        <v>125</v>
      </c>
      <c r="I284" s="184">
        <v>300000</v>
      </c>
      <c r="K284" s="159"/>
      <c r="L284" s="159"/>
      <c r="M284" s="159"/>
      <c r="N284" s="159"/>
    </row>
    <row r="285" spans="1:14" s="158" customFormat="1" ht="76.5">
      <c r="A285" s="182" t="s">
        <v>746</v>
      </c>
      <c r="B285" s="183" t="s">
        <v>879</v>
      </c>
      <c r="C285" s="182">
        <v>270</v>
      </c>
      <c r="D285" s="184">
        <v>300000</v>
      </c>
      <c r="E285" s="183" t="s">
        <v>216</v>
      </c>
      <c r="F285" s="186" t="s">
        <v>780</v>
      </c>
      <c r="G285" s="183" t="s">
        <v>781</v>
      </c>
      <c r="H285" s="184" t="s">
        <v>125</v>
      </c>
      <c r="I285" s="184">
        <v>300000</v>
      </c>
      <c r="K285" s="159"/>
      <c r="L285" s="159"/>
      <c r="M285" s="159"/>
      <c r="N285" s="159"/>
    </row>
    <row r="286" spans="1:14" s="158" customFormat="1" ht="63.75" customHeight="1">
      <c r="A286" s="182" t="s">
        <v>746</v>
      </c>
      <c r="B286" s="183" t="s">
        <v>860</v>
      </c>
      <c r="C286" s="182">
        <v>270</v>
      </c>
      <c r="D286" s="184">
        <v>300000</v>
      </c>
      <c r="E286" s="183" t="s">
        <v>216</v>
      </c>
      <c r="F286" s="186" t="s">
        <v>782</v>
      </c>
      <c r="G286" s="183" t="s">
        <v>434</v>
      </c>
      <c r="H286" s="184" t="s">
        <v>125</v>
      </c>
      <c r="I286" s="184">
        <v>300000</v>
      </c>
      <c r="K286" s="159"/>
      <c r="L286" s="159"/>
      <c r="M286" s="159"/>
      <c r="N286" s="159"/>
    </row>
    <row r="287" spans="1:14" s="158" customFormat="1" ht="51">
      <c r="A287" s="182" t="s">
        <v>746</v>
      </c>
      <c r="B287" s="183" t="s">
        <v>978</v>
      </c>
      <c r="C287" s="182">
        <v>270</v>
      </c>
      <c r="D287" s="184">
        <v>300000</v>
      </c>
      <c r="E287" s="183" t="s">
        <v>216</v>
      </c>
      <c r="F287" s="186" t="s">
        <v>783</v>
      </c>
      <c r="G287" s="183" t="s">
        <v>784</v>
      </c>
      <c r="H287" s="184" t="s">
        <v>125</v>
      </c>
      <c r="I287" s="184">
        <v>300000</v>
      </c>
      <c r="K287" s="159"/>
      <c r="L287" s="159"/>
      <c r="M287" s="159"/>
      <c r="N287" s="159"/>
    </row>
    <row r="288" spans="1:14" s="158" customFormat="1" ht="51">
      <c r="A288" s="182" t="s">
        <v>746</v>
      </c>
      <c r="B288" s="183" t="s">
        <v>862</v>
      </c>
      <c r="C288" s="182">
        <v>270</v>
      </c>
      <c r="D288" s="184">
        <v>300000</v>
      </c>
      <c r="E288" s="183" t="s">
        <v>216</v>
      </c>
      <c r="F288" s="186" t="s">
        <v>785</v>
      </c>
      <c r="G288" s="183" t="s">
        <v>727</v>
      </c>
      <c r="H288" s="184" t="s">
        <v>125</v>
      </c>
      <c r="I288" s="184">
        <v>300000</v>
      </c>
      <c r="K288" s="159"/>
      <c r="L288" s="159"/>
      <c r="M288" s="159"/>
      <c r="N288" s="159"/>
    </row>
    <row r="289" spans="1:14" s="158" customFormat="1" ht="76.5">
      <c r="A289" s="182" t="s">
        <v>746</v>
      </c>
      <c r="B289" s="183" t="s">
        <v>869</v>
      </c>
      <c r="C289" s="182">
        <v>270</v>
      </c>
      <c r="D289" s="184">
        <v>300000</v>
      </c>
      <c r="E289" s="183" t="s">
        <v>216</v>
      </c>
      <c r="F289" s="186" t="s">
        <v>786</v>
      </c>
      <c r="G289" s="183" t="s">
        <v>787</v>
      </c>
      <c r="H289" s="184" t="s">
        <v>125</v>
      </c>
      <c r="I289" s="184">
        <v>300000</v>
      </c>
      <c r="K289" s="159"/>
      <c r="L289" s="159"/>
      <c r="M289" s="159"/>
      <c r="N289" s="159"/>
    </row>
    <row r="290" spans="1:14" s="158" customFormat="1" ht="51">
      <c r="A290" s="182" t="s">
        <v>746</v>
      </c>
      <c r="B290" s="183" t="s">
        <v>824</v>
      </c>
      <c r="C290" s="182">
        <v>260</v>
      </c>
      <c r="D290" s="184">
        <v>300000</v>
      </c>
      <c r="E290" s="183" t="s">
        <v>216</v>
      </c>
      <c r="F290" s="186" t="s">
        <v>788</v>
      </c>
      <c r="G290" s="183" t="s">
        <v>789</v>
      </c>
      <c r="H290" s="184" t="s">
        <v>125</v>
      </c>
      <c r="I290" s="184">
        <v>300000</v>
      </c>
      <c r="K290" s="159"/>
      <c r="L290" s="159"/>
      <c r="M290" s="159"/>
      <c r="N290" s="159"/>
    </row>
    <row r="291" spans="1:14" s="158" customFormat="1" ht="63.75" customHeight="1">
      <c r="A291" s="182" t="s">
        <v>746</v>
      </c>
      <c r="B291" s="183" t="s">
        <v>891</v>
      </c>
      <c r="C291" s="182">
        <v>270</v>
      </c>
      <c r="D291" s="184">
        <v>400000</v>
      </c>
      <c r="E291" s="183" t="s">
        <v>216</v>
      </c>
      <c r="F291" s="186" t="s">
        <v>790</v>
      </c>
      <c r="G291" s="183" t="s">
        <v>521</v>
      </c>
      <c r="H291" s="184" t="s">
        <v>125</v>
      </c>
      <c r="I291" s="184">
        <v>400000</v>
      </c>
      <c r="K291" s="159"/>
      <c r="L291" s="159"/>
      <c r="M291" s="159"/>
      <c r="N291" s="159"/>
    </row>
    <row r="292" spans="1:14" s="158" customFormat="1" ht="76.5">
      <c r="A292" s="182" t="s">
        <v>746</v>
      </c>
      <c r="B292" s="183" t="s">
        <v>845</v>
      </c>
      <c r="C292" s="182">
        <v>270</v>
      </c>
      <c r="D292" s="184">
        <v>400000</v>
      </c>
      <c r="E292" s="183" t="s">
        <v>216</v>
      </c>
      <c r="F292" s="186" t="s">
        <v>791</v>
      </c>
      <c r="G292" s="183" t="s">
        <v>523</v>
      </c>
      <c r="H292" s="184" t="s">
        <v>125</v>
      </c>
      <c r="I292" s="184">
        <v>400000</v>
      </c>
      <c r="K292" s="159"/>
      <c r="L292" s="159"/>
      <c r="M292" s="159"/>
      <c r="N292" s="159"/>
    </row>
    <row r="293" spans="1:14" s="158" customFormat="1" ht="76.5">
      <c r="A293" s="182" t="s">
        <v>746</v>
      </c>
      <c r="B293" s="183" t="s">
        <v>892</v>
      </c>
      <c r="C293" s="182">
        <v>270</v>
      </c>
      <c r="D293" s="184">
        <v>400000</v>
      </c>
      <c r="E293" s="183" t="s">
        <v>216</v>
      </c>
      <c r="F293" s="186" t="s">
        <v>792</v>
      </c>
      <c r="G293" s="183" t="s">
        <v>533</v>
      </c>
      <c r="H293" s="184" t="s">
        <v>125</v>
      </c>
      <c r="I293" s="184">
        <v>400000</v>
      </c>
      <c r="K293" s="159"/>
      <c r="L293" s="159"/>
      <c r="M293" s="159"/>
      <c r="N293" s="159"/>
    </row>
    <row r="294" spans="1:14" s="158" customFormat="1" ht="52.5" customHeight="1">
      <c r="A294" s="182" t="s">
        <v>746</v>
      </c>
      <c r="B294" s="183" t="s">
        <v>895</v>
      </c>
      <c r="C294" s="182">
        <v>270</v>
      </c>
      <c r="D294" s="184">
        <v>400000</v>
      </c>
      <c r="E294" s="183" t="s">
        <v>216</v>
      </c>
      <c r="F294" s="186" t="s">
        <v>793</v>
      </c>
      <c r="G294" s="183" t="s">
        <v>533</v>
      </c>
      <c r="H294" s="184" t="s">
        <v>125</v>
      </c>
      <c r="I294" s="184">
        <v>400000</v>
      </c>
      <c r="K294" s="159"/>
      <c r="L294" s="159"/>
      <c r="M294" s="159"/>
      <c r="N294" s="159"/>
    </row>
    <row r="295" spans="1:14" s="158" customFormat="1" ht="76.5">
      <c r="A295" s="182" t="s">
        <v>746</v>
      </c>
      <c r="B295" s="183" t="s">
        <v>894</v>
      </c>
      <c r="C295" s="182">
        <v>270</v>
      </c>
      <c r="D295" s="184">
        <v>400000</v>
      </c>
      <c r="E295" s="183" t="s">
        <v>216</v>
      </c>
      <c r="F295" s="186" t="s">
        <v>794</v>
      </c>
      <c r="G295" s="183" t="s">
        <v>529</v>
      </c>
      <c r="H295" s="184" t="s">
        <v>125</v>
      </c>
      <c r="I295" s="184">
        <v>400000</v>
      </c>
      <c r="K295" s="159"/>
      <c r="L295" s="159"/>
      <c r="M295" s="159"/>
      <c r="N295" s="159"/>
    </row>
    <row r="296" spans="1:14" s="158" customFormat="1" ht="76.5">
      <c r="A296" s="182" t="s">
        <v>746</v>
      </c>
      <c r="B296" s="183" t="s">
        <v>893</v>
      </c>
      <c r="C296" s="182">
        <v>270</v>
      </c>
      <c r="D296" s="184">
        <v>400000</v>
      </c>
      <c r="E296" s="183" t="s">
        <v>203</v>
      </c>
      <c r="F296" s="186" t="s">
        <v>795</v>
      </c>
      <c r="G296" s="183" t="s">
        <v>527</v>
      </c>
      <c r="H296" s="184" t="s">
        <v>125</v>
      </c>
      <c r="I296" s="184">
        <v>400000</v>
      </c>
      <c r="K296" s="159"/>
      <c r="L296" s="159"/>
      <c r="M296" s="159"/>
      <c r="N296" s="159"/>
    </row>
    <row r="297" spans="1:14" s="158" customFormat="1" ht="51" customHeight="1">
      <c r="A297" s="182" t="s">
        <v>746</v>
      </c>
      <c r="B297" s="183" t="s">
        <v>837</v>
      </c>
      <c r="C297" s="182">
        <v>260</v>
      </c>
      <c r="D297" s="184">
        <v>400000</v>
      </c>
      <c r="E297" s="183" t="s">
        <v>216</v>
      </c>
      <c r="F297" s="186" t="s">
        <v>796</v>
      </c>
      <c r="G297" s="183" t="s">
        <v>245</v>
      </c>
      <c r="H297" s="184" t="s">
        <v>125</v>
      </c>
      <c r="I297" s="184">
        <v>400000</v>
      </c>
      <c r="K297" s="159"/>
      <c r="L297" s="159"/>
      <c r="M297" s="159"/>
      <c r="N297" s="159"/>
    </row>
    <row r="298" spans="1:14" s="158" customFormat="1" ht="76.5">
      <c r="A298" s="182" t="s">
        <v>746</v>
      </c>
      <c r="B298" s="183" t="s">
        <v>820</v>
      </c>
      <c r="C298" s="182">
        <v>260</v>
      </c>
      <c r="D298" s="184">
        <v>400000</v>
      </c>
      <c r="E298" s="183" t="s">
        <v>216</v>
      </c>
      <c r="F298" s="186" t="s">
        <v>797</v>
      </c>
      <c r="G298" s="183" t="s">
        <v>212</v>
      </c>
      <c r="H298" s="184" t="s">
        <v>125</v>
      </c>
      <c r="I298" s="184">
        <v>400000</v>
      </c>
      <c r="K298" s="159"/>
      <c r="L298" s="159"/>
      <c r="M298" s="159"/>
      <c r="N298" s="159"/>
    </row>
    <row r="299" spans="1:14" s="158" customFormat="1" ht="76.5">
      <c r="A299" s="182" t="s">
        <v>746</v>
      </c>
      <c r="B299" s="183" t="s">
        <v>826</v>
      </c>
      <c r="C299" s="182">
        <v>260</v>
      </c>
      <c r="D299" s="184">
        <v>400000</v>
      </c>
      <c r="E299" s="183" t="s">
        <v>216</v>
      </c>
      <c r="F299" s="186" t="s">
        <v>798</v>
      </c>
      <c r="G299" s="183" t="s">
        <v>222</v>
      </c>
      <c r="H299" s="184" t="s">
        <v>125</v>
      </c>
      <c r="I299" s="184">
        <v>400000</v>
      </c>
      <c r="K299" s="159"/>
      <c r="L299" s="159"/>
      <c r="M299" s="159"/>
      <c r="N299" s="159"/>
    </row>
    <row r="300" spans="1:14" s="158" customFormat="1" ht="66" customHeight="1">
      <c r="A300" s="182" t="s">
        <v>746</v>
      </c>
      <c r="B300" s="183" t="s">
        <v>821</v>
      </c>
      <c r="C300" s="182">
        <v>270</v>
      </c>
      <c r="D300" s="184">
        <v>400000</v>
      </c>
      <c r="E300" s="183" t="s">
        <v>216</v>
      </c>
      <c r="F300" s="186" t="s">
        <v>799</v>
      </c>
      <c r="G300" s="183" t="s">
        <v>531</v>
      </c>
      <c r="H300" s="184" t="s">
        <v>125</v>
      </c>
      <c r="I300" s="184">
        <v>400000</v>
      </c>
      <c r="K300" s="159"/>
      <c r="L300" s="159"/>
      <c r="M300" s="159"/>
      <c r="N300" s="159"/>
    </row>
    <row r="301" spans="1:14" s="158" customFormat="1" ht="51">
      <c r="A301" s="182" t="s">
        <v>746</v>
      </c>
      <c r="B301" s="183" t="s">
        <v>825</v>
      </c>
      <c r="C301" s="182">
        <v>270</v>
      </c>
      <c r="D301" s="184">
        <v>450000</v>
      </c>
      <c r="E301" s="183" t="s">
        <v>203</v>
      </c>
      <c r="F301" s="186" t="s">
        <v>800</v>
      </c>
      <c r="G301" s="183" t="s">
        <v>801</v>
      </c>
      <c r="H301" s="184" t="s">
        <v>125</v>
      </c>
      <c r="I301" s="184">
        <v>450000</v>
      </c>
      <c r="K301" s="159"/>
      <c r="L301" s="159"/>
      <c r="M301" s="159"/>
      <c r="N301" s="159"/>
    </row>
    <row r="302" spans="1:14" s="158" customFormat="1" ht="63.75">
      <c r="A302" s="182" t="s">
        <v>746</v>
      </c>
      <c r="B302" s="183" t="s">
        <v>828</v>
      </c>
      <c r="C302" s="182">
        <v>260</v>
      </c>
      <c r="D302" s="184">
        <v>500000</v>
      </c>
      <c r="E302" s="183" t="s">
        <v>216</v>
      </c>
      <c r="F302" s="186" t="s">
        <v>802</v>
      </c>
      <c r="G302" s="183" t="s">
        <v>226</v>
      </c>
      <c r="H302" s="184" t="s">
        <v>125</v>
      </c>
      <c r="I302" s="184">
        <v>500000</v>
      </c>
      <c r="K302" s="159"/>
      <c r="L302" s="159"/>
      <c r="M302" s="159"/>
      <c r="N302" s="159"/>
    </row>
    <row r="303" spans="1:14" s="158" customFormat="1" ht="51">
      <c r="A303" s="182" t="s">
        <v>746</v>
      </c>
      <c r="B303" s="183" t="s">
        <v>834</v>
      </c>
      <c r="C303" s="182">
        <v>260</v>
      </c>
      <c r="D303" s="184">
        <v>800750</v>
      </c>
      <c r="E303" s="183" t="s">
        <v>216</v>
      </c>
      <c r="F303" s="186" t="s">
        <v>803</v>
      </c>
      <c r="G303" s="183" t="s">
        <v>239</v>
      </c>
      <c r="H303" s="184" t="s">
        <v>125</v>
      </c>
      <c r="I303" s="184">
        <v>800750</v>
      </c>
      <c r="K303" s="159"/>
      <c r="L303" s="159"/>
      <c r="M303" s="159"/>
      <c r="N303" s="159"/>
    </row>
    <row r="304" spans="1:14" s="158" customFormat="1" ht="76.5">
      <c r="A304" s="182" t="s">
        <v>804</v>
      </c>
      <c r="B304" s="183" t="s">
        <v>964</v>
      </c>
      <c r="C304" s="182">
        <v>270</v>
      </c>
      <c r="D304" s="184">
        <v>4000</v>
      </c>
      <c r="E304" s="183" t="s">
        <v>203</v>
      </c>
      <c r="F304" s="186" t="s">
        <v>805</v>
      </c>
      <c r="G304" s="183" t="s">
        <v>722</v>
      </c>
      <c r="H304" s="184" t="s">
        <v>125</v>
      </c>
      <c r="I304" s="184">
        <v>4000</v>
      </c>
      <c r="K304" s="159"/>
      <c r="L304" s="159"/>
      <c r="M304" s="159"/>
      <c r="N304" s="159"/>
    </row>
    <row r="305" spans="1:14" s="158" customFormat="1" ht="76.5">
      <c r="A305" s="182" t="s">
        <v>804</v>
      </c>
      <c r="B305" s="183" t="s">
        <v>806</v>
      </c>
      <c r="C305" s="182">
        <v>240</v>
      </c>
      <c r="D305" s="184">
        <v>8000</v>
      </c>
      <c r="E305" s="183" t="s">
        <v>282</v>
      </c>
      <c r="F305" s="186" t="s">
        <v>807</v>
      </c>
      <c r="G305" s="183" t="s">
        <v>808</v>
      </c>
      <c r="H305" s="184" t="s">
        <v>125</v>
      </c>
      <c r="I305" s="184">
        <v>8000</v>
      </c>
      <c r="K305" s="159"/>
      <c r="L305" s="159"/>
      <c r="M305" s="159"/>
      <c r="N305" s="159"/>
    </row>
    <row r="306" spans="1:14" s="158" customFormat="1" ht="65.25" customHeight="1">
      <c r="A306" s="182" t="s">
        <v>804</v>
      </c>
      <c r="B306" s="183" t="s">
        <v>831</v>
      </c>
      <c r="C306" s="182">
        <v>270</v>
      </c>
      <c r="D306" s="184">
        <v>101400</v>
      </c>
      <c r="E306" s="183" t="s">
        <v>216</v>
      </c>
      <c r="F306" s="186" t="s">
        <v>809</v>
      </c>
      <c r="G306" s="183" t="s">
        <v>233</v>
      </c>
      <c r="H306" s="184" t="s">
        <v>125</v>
      </c>
      <c r="I306" s="184">
        <v>101400</v>
      </c>
      <c r="K306" s="159"/>
      <c r="L306" s="159"/>
      <c r="M306" s="159"/>
      <c r="N306" s="159"/>
    </row>
    <row r="307" spans="1:14" s="158" customFormat="1" ht="76.5">
      <c r="A307" s="182" t="s">
        <v>804</v>
      </c>
      <c r="B307" s="183" t="s">
        <v>979</v>
      </c>
      <c r="C307" s="182">
        <v>270</v>
      </c>
      <c r="D307" s="184">
        <v>189000</v>
      </c>
      <c r="E307" s="183" t="s">
        <v>216</v>
      </c>
      <c r="F307" s="186" t="s">
        <v>810</v>
      </c>
      <c r="G307" s="183" t="s">
        <v>811</v>
      </c>
      <c r="H307" s="184" t="s">
        <v>125</v>
      </c>
      <c r="I307" s="184">
        <v>189000</v>
      </c>
      <c r="K307" s="159"/>
      <c r="L307" s="159"/>
      <c r="M307" s="159"/>
      <c r="N307" s="159"/>
    </row>
    <row r="308" spans="1:14" s="158" customFormat="1" ht="76.5">
      <c r="A308" s="182" t="s">
        <v>804</v>
      </c>
      <c r="B308" s="183" t="s">
        <v>980</v>
      </c>
      <c r="C308" s="182">
        <v>270</v>
      </c>
      <c r="D308" s="184">
        <v>189000</v>
      </c>
      <c r="E308" s="183" t="s">
        <v>216</v>
      </c>
      <c r="F308" s="186" t="s">
        <v>812</v>
      </c>
      <c r="G308" s="183" t="s">
        <v>813</v>
      </c>
      <c r="H308" s="184" t="s">
        <v>125</v>
      </c>
      <c r="I308" s="184">
        <v>189000</v>
      </c>
      <c r="K308" s="159"/>
      <c r="L308" s="159"/>
      <c r="M308" s="159"/>
      <c r="N308" s="159"/>
    </row>
    <row r="309" spans="1:14" s="158" customFormat="1" ht="76.5">
      <c r="A309" s="182" t="s">
        <v>804</v>
      </c>
      <c r="B309" s="183" t="s">
        <v>981</v>
      </c>
      <c r="C309" s="182">
        <v>270</v>
      </c>
      <c r="D309" s="184">
        <v>250000</v>
      </c>
      <c r="E309" s="183" t="s">
        <v>216</v>
      </c>
      <c r="F309" s="186" t="s">
        <v>814</v>
      </c>
      <c r="G309" s="183" t="s">
        <v>815</v>
      </c>
      <c r="H309" s="184" t="s">
        <v>125</v>
      </c>
      <c r="I309" s="184">
        <v>250000</v>
      </c>
      <c r="K309" s="159"/>
      <c r="L309" s="159"/>
      <c r="M309" s="159"/>
      <c r="N309" s="159"/>
    </row>
    <row r="310" spans="1:14" s="158" customFormat="1" ht="76.5">
      <c r="A310" s="182" t="s">
        <v>804</v>
      </c>
      <c r="B310" s="183" t="s">
        <v>982</v>
      </c>
      <c r="C310" s="182">
        <v>270</v>
      </c>
      <c r="D310" s="184">
        <v>250000</v>
      </c>
      <c r="E310" s="183" t="s">
        <v>216</v>
      </c>
      <c r="F310" s="186" t="s">
        <v>816</v>
      </c>
      <c r="G310" s="183" t="s">
        <v>817</v>
      </c>
      <c r="H310" s="184" t="s">
        <v>125</v>
      </c>
      <c r="I310" s="184">
        <v>250000</v>
      </c>
      <c r="K310" s="159"/>
      <c r="L310" s="159"/>
      <c r="M310" s="159"/>
      <c r="N310" s="159"/>
    </row>
    <row r="311" spans="1:14" s="158" customFormat="1" ht="15" hidden="1">
      <c r="A311" s="160"/>
      <c r="B311" s="161"/>
      <c r="C311" s="162"/>
      <c r="D311" s="163"/>
      <c r="E311" s="161"/>
      <c r="F311" s="161"/>
      <c r="G311" s="161"/>
      <c r="H311" s="116"/>
      <c r="I311" s="116"/>
      <c r="K311" s="159"/>
      <c r="L311" s="159"/>
      <c r="M311" s="159"/>
      <c r="N311" s="159"/>
    </row>
    <row r="312" spans="1:9" ht="15">
      <c r="A312" s="9"/>
      <c r="B312" s="170" t="s">
        <v>61</v>
      </c>
      <c r="C312" s="17"/>
      <c r="D312" s="71">
        <f>SUM(D5:D311)</f>
        <v>68886000</v>
      </c>
      <c r="E312" s="20"/>
      <c r="F312" s="15"/>
      <c r="G312" s="15"/>
      <c r="H312" s="71">
        <f>SUM(H5:H311)</f>
        <v>86000</v>
      </c>
      <c r="I312" s="71">
        <f>SUM(I5:I311)</f>
        <v>68800000</v>
      </c>
    </row>
    <row r="313" spans="2:9" ht="18">
      <c r="B313" s="167"/>
      <c r="C313" s="67"/>
      <c r="D313" s="72"/>
      <c r="E313" s="18"/>
      <c r="F313" s="18"/>
      <c r="G313" s="18"/>
      <c r="H313" s="73"/>
      <c r="I313" s="73"/>
    </row>
    <row r="314" spans="1:9" ht="51.75" customHeight="1">
      <c r="A314" s="199" t="s">
        <v>138</v>
      </c>
      <c r="B314" s="199"/>
      <c r="C314" s="199"/>
      <c r="D314" s="199"/>
      <c r="E314" s="91" t="s">
        <v>71</v>
      </c>
      <c r="F314" s="28"/>
      <c r="G314" s="28"/>
      <c r="H314" s="179" t="s">
        <v>126</v>
      </c>
      <c r="I314" s="73"/>
    </row>
    <row r="315" spans="1:9" ht="9.75" customHeight="1">
      <c r="A315" s="68"/>
      <c r="B315" s="168"/>
      <c r="C315" s="68"/>
      <c r="D315" s="73"/>
      <c r="E315" s="28"/>
      <c r="F315" s="197" t="s">
        <v>72</v>
      </c>
      <c r="G315" s="198"/>
      <c r="H315" s="198"/>
      <c r="I315" s="73"/>
    </row>
    <row r="316" spans="1:9" ht="15">
      <c r="A316" s="68"/>
      <c r="B316" s="168"/>
      <c r="C316" s="68"/>
      <c r="D316" s="74"/>
      <c r="E316" s="28"/>
      <c r="F316" s="28"/>
      <c r="G316" s="28"/>
      <c r="H316" s="180">
        <v>45203</v>
      </c>
      <c r="I316" s="73"/>
    </row>
    <row r="317" spans="1:9" ht="15">
      <c r="A317" s="68"/>
      <c r="B317" s="168"/>
      <c r="C317" s="68"/>
      <c r="D317" s="73"/>
      <c r="E317" s="28"/>
      <c r="F317" s="64"/>
      <c r="G317" s="92"/>
      <c r="H317" s="88" t="s">
        <v>73</v>
      </c>
      <c r="I317" s="73"/>
    </row>
    <row r="318" spans="1:9" ht="15">
      <c r="A318" s="68"/>
      <c r="B318" s="168"/>
      <c r="C318" s="68"/>
      <c r="D318" s="73"/>
      <c r="E318" s="28"/>
      <c r="F318" s="28"/>
      <c r="G318" s="28"/>
      <c r="H318" s="73"/>
      <c r="I318" s="73"/>
    </row>
    <row r="319" spans="1:9" ht="15">
      <c r="A319" s="178" t="s">
        <v>70</v>
      </c>
      <c r="B319" s="168"/>
      <c r="C319" s="68"/>
      <c r="D319" s="73"/>
      <c r="E319" s="28"/>
      <c r="F319" s="28"/>
      <c r="G319" s="28"/>
      <c r="H319" s="73"/>
      <c r="I319" s="73"/>
    </row>
    <row r="320" spans="1:9" ht="15">
      <c r="A320" s="68"/>
      <c r="B320" s="168"/>
      <c r="C320" s="68"/>
      <c r="D320" s="73"/>
      <c r="E320" s="28"/>
      <c r="F320" s="28"/>
      <c r="G320" s="28"/>
      <c r="H320" s="73"/>
      <c r="I320" s="73"/>
    </row>
  </sheetData>
  <sheetProtection/>
  <autoFilter ref="A4:N312"/>
  <mergeCells count="3">
    <mergeCell ref="F315:H315"/>
    <mergeCell ref="A314:D314"/>
    <mergeCell ref="A1:D1"/>
  </mergeCells>
  <printOptions/>
  <pageMargins left="0.1968503937007874" right="0.1968503937007874" top="1.141732283464567" bottom="0.5511811023622047" header="0.1968503937007874" footer="0.2755905511811024"/>
  <pageSetup fitToHeight="38" fitToWidth="1" horizontalDpi="600" verticalDpi="600" orientation="landscape" paperSize="9" scale="82" r:id="rId3"/>
  <headerFooter>
    <oddFooter>&amp;C&amp;"Times New Roman,обычный"&amp;10Стр.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140" zoomScaleSheetLayoutView="140" zoomScalePageLayoutView="0" workbookViewId="0" topLeftCell="A4">
      <selection activeCell="B20" sqref="B20:H20"/>
    </sheetView>
  </sheetViews>
  <sheetFormatPr defaultColWidth="9.140625" defaultRowHeight="15"/>
  <cols>
    <col min="1" max="1" width="5.28125" style="96" customWidth="1"/>
    <col min="2" max="4" width="8.140625" style="38" customWidth="1"/>
    <col min="5" max="5" width="9.7109375" style="38" customWidth="1"/>
    <col min="6" max="6" width="7.00390625" style="38" customWidth="1"/>
    <col min="7" max="7" width="8.140625" style="38" customWidth="1"/>
    <col min="8" max="8" width="6.7109375" style="38" customWidth="1"/>
    <col min="9" max="9" width="6.57421875" style="38" customWidth="1"/>
    <col min="10" max="10" width="15.421875" style="38" customWidth="1"/>
    <col min="11" max="11" width="13.7109375" style="38" customWidth="1"/>
    <col min="12" max="16384" width="9.140625" style="38" customWidth="1"/>
  </cols>
  <sheetData>
    <row r="1" spans="2:11" ht="15" hidden="1">
      <c r="B1" s="32"/>
      <c r="C1" s="32"/>
      <c r="D1" s="32"/>
      <c r="E1" s="32"/>
      <c r="F1" s="32"/>
      <c r="G1" s="32"/>
      <c r="H1" s="32"/>
      <c r="I1" s="227" t="s">
        <v>128</v>
      </c>
      <c r="J1" s="227"/>
      <c r="K1" s="227"/>
    </row>
    <row r="2" spans="2:11" ht="97.5" customHeight="1" hidden="1">
      <c r="B2" s="32"/>
      <c r="C2" s="32"/>
      <c r="D2" s="32"/>
      <c r="E2" s="32"/>
      <c r="F2" s="32"/>
      <c r="G2" s="32"/>
      <c r="H2" s="216" t="s">
        <v>127</v>
      </c>
      <c r="I2" s="216"/>
      <c r="J2" s="216"/>
      <c r="K2" s="216"/>
    </row>
    <row r="3" spans="1:11" ht="15" hidden="1">
      <c r="A3" s="97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97"/>
      <c r="B4" s="39"/>
      <c r="C4" s="39"/>
      <c r="D4" s="223" t="s">
        <v>818</v>
      </c>
      <c r="E4" s="223"/>
      <c r="F4" s="222" t="s">
        <v>49</v>
      </c>
      <c r="G4" s="222"/>
      <c r="H4" s="222"/>
      <c r="I4" s="222"/>
      <c r="J4" s="33"/>
      <c r="K4" s="33"/>
    </row>
    <row r="5" spans="1:11" ht="15">
      <c r="A5" s="97"/>
      <c r="B5" s="40"/>
      <c r="C5" s="40"/>
      <c r="D5" s="221" t="s">
        <v>74</v>
      </c>
      <c r="E5" s="221"/>
      <c r="F5" s="41"/>
      <c r="G5" s="41"/>
      <c r="H5" s="41"/>
      <c r="I5" s="33"/>
      <c r="J5" s="33"/>
      <c r="K5" s="33"/>
    </row>
    <row r="6" spans="1:11" ht="27" customHeight="1">
      <c r="A6" s="220" t="s">
        <v>983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1:11" ht="15">
      <c r="A7" s="203" t="str">
        <f>'I Поступление в фонд'!A10:F10</f>
        <v>Выборы депутатов Законодательного Собрания Владимирской области восьмого созыва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s="43" customFormat="1" ht="12">
      <c r="A8" s="98"/>
      <c r="B8" s="42"/>
      <c r="C8" s="202" t="s">
        <v>75</v>
      </c>
      <c r="D8" s="202"/>
      <c r="E8" s="202"/>
      <c r="F8" s="202"/>
      <c r="G8" s="202"/>
      <c r="H8" s="202"/>
      <c r="I8" s="202"/>
      <c r="J8" s="202"/>
      <c r="K8" s="42"/>
    </row>
    <row r="9" spans="1:11" ht="27.75" customHeight="1">
      <c r="A9" s="203" t="str">
        <f>'I Поступление в фонд'!A12:F12</f>
        <v>Избирательное объединение "Владимирское региональное отделение Всероссийской политической партии "ЕДИНАЯ РОССИЯ"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11" s="43" customFormat="1" ht="12">
      <c r="A10" s="98"/>
      <c r="B10" s="42"/>
      <c r="C10" s="202" t="s">
        <v>76</v>
      </c>
      <c r="D10" s="202"/>
      <c r="E10" s="202"/>
      <c r="F10" s="202"/>
      <c r="G10" s="202"/>
      <c r="H10" s="202"/>
      <c r="I10" s="202"/>
      <c r="J10" s="202"/>
      <c r="K10" s="42"/>
    </row>
    <row r="11" spans="1:11" ht="15">
      <c r="A11" s="203" t="str">
        <f>'I Поступление в фонд'!A14:F14</f>
        <v>Единый избирательный округ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s="43" customFormat="1" ht="12">
      <c r="A12" s="98"/>
      <c r="B12" s="42"/>
      <c r="C12" s="202" t="s">
        <v>77</v>
      </c>
      <c r="D12" s="202"/>
      <c r="E12" s="202"/>
      <c r="F12" s="202"/>
      <c r="G12" s="202"/>
      <c r="H12" s="202"/>
      <c r="I12" s="202"/>
      <c r="J12" s="202"/>
      <c r="K12" s="42"/>
    </row>
    <row r="13" spans="1:11" ht="27" customHeight="1">
      <c r="A13" s="204" t="str">
        <f>'I Поступление в фонд'!A16:F16</f>
        <v>№ 40704810510000000006, Дополнительный офис №8611/0270 Владимирского отделения №8611 ПАО Сбербанк, г. Владимир, пр-кт. Ленина, д. 36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 s="43" customFormat="1" ht="10.5" customHeight="1">
      <c r="A14" s="202" t="s">
        <v>65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11" ht="14.25" customHeight="1">
      <c r="A15" s="100"/>
      <c r="B15" s="44"/>
      <c r="C15" s="44"/>
      <c r="D15" s="44"/>
      <c r="E15" s="44"/>
      <c r="F15" s="44"/>
      <c r="G15" s="44"/>
      <c r="H15" s="44"/>
      <c r="I15" s="217"/>
      <c r="J15" s="217"/>
      <c r="K15" s="217"/>
    </row>
    <row r="16" spans="1:11" s="94" customFormat="1" ht="25.5">
      <c r="A16" s="224" t="s">
        <v>17</v>
      </c>
      <c r="B16" s="225"/>
      <c r="C16" s="225"/>
      <c r="D16" s="225"/>
      <c r="E16" s="225"/>
      <c r="F16" s="225"/>
      <c r="G16" s="225"/>
      <c r="H16" s="226"/>
      <c r="I16" s="93" t="s">
        <v>18</v>
      </c>
      <c r="J16" s="50" t="s">
        <v>1</v>
      </c>
      <c r="K16" s="93" t="s">
        <v>48</v>
      </c>
    </row>
    <row r="17" spans="1:11" s="45" customFormat="1" ht="12.75">
      <c r="A17" s="228">
        <v>1</v>
      </c>
      <c r="B17" s="229"/>
      <c r="C17" s="229"/>
      <c r="D17" s="229"/>
      <c r="E17" s="229"/>
      <c r="F17" s="229"/>
      <c r="G17" s="229"/>
      <c r="H17" s="230"/>
      <c r="I17" s="34">
        <v>2</v>
      </c>
      <c r="J17" s="34">
        <v>3</v>
      </c>
      <c r="K17" s="34">
        <v>4</v>
      </c>
    </row>
    <row r="18" spans="1:11" ht="15">
      <c r="A18" s="102">
        <v>1</v>
      </c>
      <c r="B18" s="212" t="s">
        <v>19</v>
      </c>
      <c r="C18" s="213"/>
      <c r="D18" s="213"/>
      <c r="E18" s="213"/>
      <c r="F18" s="213"/>
      <c r="G18" s="213"/>
      <c r="H18" s="214"/>
      <c r="I18" s="46">
        <v>10</v>
      </c>
      <c r="J18" s="35">
        <f>+J20+J26</f>
        <v>68800000</v>
      </c>
      <c r="K18" s="47"/>
    </row>
    <row r="19" spans="1:11" ht="15">
      <c r="A19" s="9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48"/>
    </row>
    <row r="20" spans="1:11" ht="29.25" customHeight="1">
      <c r="A20" s="101" t="s">
        <v>80</v>
      </c>
      <c r="B20" s="208" t="s">
        <v>21</v>
      </c>
      <c r="C20" s="209"/>
      <c r="D20" s="209"/>
      <c r="E20" s="209"/>
      <c r="F20" s="209"/>
      <c r="G20" s="209"/>
      <c r="H20" s="210"/>
      <c r="I20" s="34">
        <v>20</v>
      </c>
      <c r="J20" s="164">
        <f>SUM(J22:J25)</f>
        <v>68800000</v>
      </c>
      <c r="K20" s="49"/>
    </row>
    <row r="21" spans="1:11" ht="15">
      <c r="A21" s="95" t="s">
        <v>22</v>
      </c>
      <c r="B21" s="36"/>
      <c r="C21" s="36"/>
      <c r="D21" s="36"/>
      <c r="E21" s="36"/>
      <c r="F21" s="36"/>
      <c r="G21" s="36"/>
      <c r="H21" s="36"/>
      <c r="I21" s="36"/>
      <c r="J21" s="36"/>
      <c r="K21" s="48"/>
    </row>
    <row r="22" spans="1:11" ht="15">
      <c r="A22" s="101" t="s">
        <v>81</v>
      </c>
      <c r="B22" s="208" t="s">
        <v>78</v>
      </c>
      <c r="C22" s="209"/>
      <c r="D22" s="209"/>
      <c r="E22" s="209"/>
      <c r="F22" s="209"/>
      <c r="G22" s="209"/>
      <c r="H22" s="210"/>
      <c r="I22" s="34">
        <v>30</v>
      </c>
      <c r="J22" s="164">
        <f>SUMIF('I Поступление в фонд'!$C$23:$C$31,'Фин.отчет'!I22,'I Поступление в фонд'!$D$23:$D$31)</f>
        <v>59800000</v>
      </c>
      <c r="K22" s="49"/>
    </row>
    <row r="23" spans="1:11" ht="29.25" customHeight="1">
      <c r="A23" s="101" t="s">
        <v>82</v>
      </c>
      <c r="B23" s="208" t="s">
        <v>79</v>
      </c>
      <c r="C23" s="209"/>
      <c r="D23" s="209"/>
      <c r="E23" s="209"/>
      <c r="F23" s="209"/>
      <c r="G23" s="209"/>
      <c r="H23" s="210"/>
      <c r="I23" s="34">
        <v>40</v>
      </c>
      <c r="J23" s="164">
        <f>SUMIF('I Поступление в фонд'!$C$23:$C$31,'Фин.отчет'!I23,'I Поступление в фонд'!$D$23:$D$31)</f>
        <v>0</v>
      </c>
      <c r="K23" s="49"/>
    </row>
    <row r="24" spans="1:11" ht="15">
      <c r="A24" s="101" t="s">
        <v>83</v>
      </c>
      <c r="B24" s="208" t="s">
        <v>23</v>
      </c>
      <c r="C24" s="209"/>
      <c r="D24" s="209"/>
      <c r="E24" s="209"/>
      <c r="F24" s="209"/>
      <c r="G24" s="209"/>
      <c r="H24" s="210"/>
      <c r="I24" s="34">
        <v>50</v>
      </c>
      <c r="J24" s="164">
        <f>SUMIF('I Поступление в фонд'!$C$23:$C$31,'Фин.отчет'!I24,'I Поступление в фонд'!$D$23:$D$31)</f>
        <v>0</v>
      </c>
      <c r="K24" s="49"/>
    </row>
    <row r="25" spans="1:11" ht="15">
      <c r="A25" s="103" t="s">
        <v>84</v>
      </c>
      <c r="B25" s="208" t="s">
        <v>24</v>
      </c>
      <c r="C25" s="209"/>
      <c r="D25" s="209"/>
      <c r="E25" s="209"/>
      <c r="F25" s="209"/>
      <c r="G25" s="209"/>
      <c r="H25" s="210"/>
      <c r="I25" s="34">
        <v>60</v>
      </c>
      <c r="J25" s="164">
        <f>SUMIF('I Поступление в фонд'!$C$23:$C$31,'Фин.отчет'!I25,'I Поступление в фонд'!$D$23:$D$31)</f>
        <v>9000000</v>
      </c>
      <c r="K25" s="49"/>
    </row>
    <row r="26" spans="1:11" ht="44.25" customHeight="1">
      <c r="A26" s="101" t="s">
        <v>85</v>
      </c>
      <c r="B26" s="208" t="s">
        <v>109</v>
      </c>
      <c r="C26" s="209"/>
      <c r="D26" s="209"/>
      <c r="E26" s="209"/>
      <c r="F26" s="209"/>
      <c r="G26" s="209"/>
      <c r="H26" s="210"/>
      <c r="I26" s="34">
        <v>70</v>
      </c>
      <c r="J26" s="37">
        <f>J28+J29+J30</f>
        <v>0</v>
      </c>
      <c r="K26" s="49"/>
    </row>
    <row r="27" spans="1:11" ht="15">
      <c r="A27" s="95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48"/>
    </row>
    <row r="28" spans="1:11" ht="43.5" customHeight="1">
      <c r="A28" s="101" t="s">
        <v>86</v>
      </c>
      <c r="B28" s="208" t="s">
        <v>110</v>
      </c>
      <c r="C28" s="209"/>
      <c r="D28" s="209"/>
      <c r="E28" s="209"/>
      <c r="F28" s="209"/>
      <c r="G28" s="209"/>
      <c r="H28" s="210"/>
      <c r="I28" s="34">
        <v>80</v>
      </c>
      <c r="J28" s="164">
        <f>SUMIF('I Поступление в фонд'!$C$23:$C$31,'Фин.отчет'!I28,'I Поступление в фонд'!$D$23:$D$31)</f>
        <v>0</v>
      </c>
      <c r="K28" s="49"/>
    </row>
    <row r="29" spans="1:11" ht="16.5" customHeight="1">
      <c r="A29" s="101" t="s">
        <v>87</v>
      </c>
      <c r="B29" s="208" t="s">
        <v>25</v>
      </c>
      <c r="C29" s="209"/>
      <c r="D29" s="209"/>
      <c r="E29" s="209"/>
      <c r="F29" s="209"/>
      <c r="G29" s="209"/>
      <c r="H29" s="210"/>
      <c r="I29" s="34">
        <v>90</v>
      </c>
      <c r="J29" s="164">
        <f>SUMIF('I Поступление в фонд'!$C$23:$C$31,'Фин.отчет'!I29,'I Поступление в фонд'!$D$23:$D$31)</f>
        <v>0</v>
      </c>
      <c r="K29" s="49"/>
    </row>
    <row r="30" spans="1:11" ht="15">
      <c r="A30" s="101" t="s">
        <v>88</v>
      </c>
      <c r="B30" s="208" t="s">
        <v>26</v>
      </c>
      <c r="C30" s="209"/>
      <c r="D30" s="209"/>
      <c r="E30" s="209"/>
      <c r="F30" s="209"/>
      <c r="G30" s="209"/>
      <c r="H30" s="210"/>
      <c r="I30" s="34">
        <v>100</v>
      </c>
      <c r="J30" s="164">
        <f>SUMIF('I Поступление в фонд'!$C$23:$C$31,'Фин.отчет'!I30,'I Поступление в фонд'!$D$23:$D$31)</f>
        <v>0</v>
      </c>
      <c r="K30" s="49"/>
    </row>
    <row r="31" spans="1:11" ht="27" customHeight="1">
      <c r="A31" s="102" t="s">
        <v>89</v>
      </c>
      <c r="B31" s="212" t="s">
        <v>27</v>
      </c>
      <c r="C31" s="213"/>
      <c r="D31" s="213"/>
      <c r="E31" s="213"/>
      <c r="F31" s="213"/>
      <c r="G31" s="213"/>
      <c r="H31" s="214"/>
      <c r="I31" s="46">
        <v>110</v>
      </c>
      <c r="J31" s="35">
        <f>+J33+J34+J39</f>
        <v>0</v>
      </c>
      <c r="K31" s="47"/>
    </row>
    <row r="32" spans="1:11" ht="15">
      <c r="A32" s="95" t="s">
        <v>20</v>
      </c>
      <c r="B32" s="36"/>
      <c r="C32" s="36"/>
      <c r="D32" s="36"/>
      <c r="E32" s="36"/>
      <c r="F32" s="36"/>
      <c r="G32" s="36"/>
      <c r="H32" s="36"/>
      <c r="I32" s="36"/>
      <c r="J32" s="36"/>
      <c r="K32" s="48"/>
    </row>
    <row r="33" spans="1:11" ht="15">
      <c r="A33" s="101" t="s">
        <v>90</v>
      </c>
      <c r="B33" s="208" t="s">
        <v>111</v>
      </c>
      <c r="C33" s="209"/>
      <c r="D33" s="209"/>
      <c r="E33" s="209"/>
      <c r="F33" s="209"/>
      <c r="G33" s="209"/>
      <c r="H33" s="210"/>
      <c r="I33" s="34">
        <v>120</v>
      </c>
      <c r="J33" s="37">
        <f>SUMIF('III Возврат|перечис-е в бюджет '!$D$5:$D$26,'Фин.отчет'!I33,'III Возврат|перечис-е в бюджет '!$E$5:$E$26)</f>
        <v>0</v>
      </c>
      <c r="K33" s="49"/>
    </row>
    <row r="34" spans="1:11" ht="30.75" customHeight="1">
      <c r="A34" s="101" t="s">
        <v>91</v>
      </c>
      <c r="B34" s="208" t="s">
        <v>28</v>
      </c>
      <c r="C34" s="209"/>
      <c r="D34" s="209"/>
      <c r="E34" s="209"/>
      <c r="F34" s="209"/>
      <c r="G34" s="209"/>
      <c r="H34" s="210"/>
      <c r="I34" s="34">
        <v>130</v>
      </c>
      <c r="J34" s="37">
        <f>SUM(J36:J38)</f>
        <v>0</v>
      </c>
      <c r="K34" s="49"/>
    </row>
    <row r="35" spans="1:11" ht="15">
      <c r="A35" s="95" t="s">
        <v>22</v>
      </c>
      <c r="B35" s="36"/>
      <c r="C35" s="36"/>
      <c r="D35" s="36"/>
      <c r="E35" s="36"/>
      <c r="F35" s="36"/>
      <c r="G35" s="36"/>
      <c r="H35" s="36"/>
      <c r="I35" s="36"/>
      <c r="J35" s="36"/>
      <c r="K35" s="48"/>
    </row>
    <row r="36" spans="1:11" ht="42.75" customHeight="1">
      <c r="A36" s="101" t="s">
        <v>92</v>
      </c>
      <c r="B36" s="208" t="s">
        <v>29</v>
      </c>
      <c r="C36" s="209"/>
      <c r="D36" s="209"/>
      <c r="E36" s="209"/>
      <c r="F36" s="209"/>
      <c r="G36" s="209"/>
      <c r="H36" s="210"/>
      <c r="I36" s="34">
        <v>140</v>
      </c>
      <c r="J36" s="37">
        <f>SUMIF('III Возврат|перечис-е в бюджет '!$D$5:$D$26,'Фин.отчет'!I36,'III Возврат|перечис-е в бюджет '!$E$5:$E$26)</f>
        <v>0</v>
      </c>
      <c r="K36" s="49"/>
    </row>
    <row r="37" spans="1:11" ht="41.25" customHeight="1">
      <c r="A37" s="101" t="s">
        <v>93</v>
      </c>
      <c r="B37" s="208" t="s">
        <v>30</v>
      </c>
      <c r="C37" s="209"/>
      <c r="D37" s="209"/>
      <c r="E37" s="209"/>
      <c r="F37" s="209"/>
      <c r="G37" s="209"/>
      <c r="H37" s="210"/>
      <c r="I37" s="34">
        <v>150</v>
      </c>
      <c r="J37" s="37">
        <f>SUMIF('III Возврат|перечис-е в бюджет '!$D$5:$D$26,'Фин.отчет'!I37,'III Возврат|перечис-е в бюджет '!$E$5:$E$26)</f>
        <v>0</v>
      </c>
      <c r="K37" s="49"/>
    </row>
    <row r="38" spans="1:11" ht="15">
      <c r="A38" s="101" t="s">
        <v>94</v>
      </c>
      <c r="B38" s="208" t="s">
        <v>31</v>
      </c>
      <c r="C38" s="209"/>
      <c r="D38" s="209"/>
      <c r="E38" s="209"/>
      <c r="F38" s="209"/>
      <c r="G38" s="209"/>
      <c r="H38" s="210"/>
      <c r="I38" s="34">
        <v>160</v>
      </c>
      <c r="J38" s="37">
        <f>SUMIF('III Возврат|перечис-е в бюджет '!$D$5:$D$26,'Фин.отчет'!I38,'III Возврат|перечис-е в бюджет '!$E$5:$E$26)</f>
        <v>0</v>
      </c>
      <c r="K38" s="49"/>
    </row>
    <row r="39" spans="1:11" ht="26.25" customHeight="1">
      <c r="A39" s="101" t="s">
        <v>95</v>
      </c>
      <c r="B39" s="208" t="s">
        <v>32</v>
      </c>
      <c r="C39" s="209"/>
      <c r="D39" s="209"/>
      <c r="E39" s="209"/>
      <c r="F39" s="209"/>
      <c r="G39" s="209"/>
      <c r="H39" s="210"/>
      <c r="I39" s="34">
        <v>170</v>
      </c>
      <c r="J39" s="37">
        <f>SUMIF('III Возврат|перечис-е в бюджет '!$D$5:$D$26,'Фин.отчет'!I39,'III Возврат|перечис-е в бюджет '!$E$5:$E$26)</f>
        <v>0</v>
      </c>
      <c r="K39" s="49"/>
    </row>
    <row r="40" spans="1:11" ht="15">
      <c r="A40" s="102" t="s">
        <v>96</v>
      </c>
      <c r="B40" s="212" t="s">
        <v>33</v>
      </c>
      <c r="C40" s="213"/>
      <c r="D40" s="213"/>
      <c r="E40" s="213"/>
      <c r="F40" s="213"/>
      <c r="G40" s="213"/>
      <c r="H40" s="214"/>
      <c r="I40" s="46">
        <v>180</v>
      </c>
      <c r="J40" s="35">
        <f>SUM(J44:J51)+J42</f>
        <v>68800000</v>
      </c>
      <c r="K40" s="47"/>
    </row>
    <row r="41" spans="1:11" ht="15">
      <c r="A41" s="95" t="s">
        <v>20</v>
      </c>
      <c r="B41" s="36"/>
      <c r="C41" s="36"/>
      <c r="D41" s="36"/>
      <c r="E41" s="36"/>
      <c r="F41" s="36"/>
      <c r="G41" s="36"/>
      <c r="H41" s="36"/>
      <c r="I41" s="36"/>
      <c r="J41" s="36"/>
      <c r="K41" s="48"/>
    </row>
    <row r="42" spans="1:11" ht="15">
      <c r="A42" s="101" t="s">
        <v>97</v>
      </c>
      <c r="B42" s="208" t="s">
        <v>34</v>
      </c>
      <c r="C42" s="209"/>
      <c r="D42" s="209"/>
      <c r="E42" s="209"/>
      <c r="F42" s="209"/>
      <c r="G42" s="209"/>
      <c r="H42" s="210"/>
      <c r="I42" s="34">
        <v>190</v>
      </c>
      <c r="J42" s="164">
        <f>SUMIF('IV Израсходовано из изб. фонда'!$C$5:$C$311,'Фин.отчет'!I42,'IV Израсходовано из изб. фонда'!$I$5:$I$311)+J43</f>
        <v>0</v>
      </c>
      <c r="K42" s="49"/>
    </row>
    <row r="43" spans="1:11" ht="28.5" customHeight="1">
      <c r="A43" s="101" t="s">
        <v>98</v>
      </c>
      <c r="B43" s="208" t="s">
        <v>35</v>
      </c>
      <c r="C43" s="209"/>
      <c r="D43" s="209"/>
      <c r="E43" s="209"/>
      <c r="F43" s="209"/>
      <c r="G43" s="209"/>
      <c r="H43" s="210"/>
      <c r="I43" s="34">
        <v>200</v>
      </c>
      <c r="J43" s="164">
        <f>SUMIF('IV Израсходовано из изб. фонда'!$C$5:$C$311,'Фин.отчет'!I43,'IV Израсходовано из изб. фонда'!$I$5:$I$311)</f>
        <v>0</v>
      </c>
      <c r="K43" s="49"/>
    </row>
    <row r="44" spans="1:11" ht="26.25" customHeight="1">
      <c r="A44" s="101" t="s">
        <v>99</v>
      </c>
      <c r="B44" s="208" t="s">
        <v>36</v>
      </c>
      <c r="C44" s="209"/>
      <c r="D44" s="209"/>
      <c r="E44" s="209"/>
      <c r="F44" s="209"/>
      <c r="G44" s="209"/>
      <c r="H44" s="210"/>
      <c r="I44" s="34">
        <v>210</v>
      </c>
      <c r="J44" s="164">
        <f>SUMIF('IV Израсходовано из изб. фонда'!$C$5:$C$311,'Фин.отчет'!I44,'IV Израсходовано из изб. фонда'!$I$5:$I$311)</f>
        <v>0</v>
      </c>
      <c r="K44" s="49"/>
    </row>
    <row r="45" spans="1:11" ht="29.25" customHeight="1">
      <c r="A45" s="101" t="s">
        <v>100</v>
      </c>
      <c r="B45" s="208" t="s">
        <v>37</v>
      </c>
      <c r="C45" s="209"/>
      <c r="D45" s="209"/>
      <c r="E45" s="209"/>
      <c r="F45" s="209"/>
      <c r="G45" s="209"/>
      <c r="H45" s="210"/>
      <c r="I45" s="34">
        <v>220</v>
      </c>
      <c r="J45" s="37">
        <f>SUMIF('IV Израсходовано из изб. фонда'!$C$5:$C$311,'Фин.отчет'!I45,'IV Израсходовано из изб. фонда'!$I$5:$I$311)</f>
        <v>36337.5</v>
      </c>
      <c r="K45" s="49"/>
    </row>
    <row r="46" spans="1:11" ht="15">
      <c r="A46" s="101" t="s">
        <v>101</v>
      </c>
      <c r="B46" s="208" t="s">
        <v>38</v>
      </c>
      <c r="C46" s="209"/>
      <c r="D46" s="209"/>
      <c r="E46" s="209"/>
      <c r="F46" s="209"/>
      <c r="G46" s="209"/>
      <c r="H46" s="210"/>
      <c r="I46" s="34">
        <v>230</v>
      </c>
      <c r="J46" s="37">
        <f>SUMIF('IV Израсходовано из изб. фонда'!$C$5:$C$311,'Фин.отчет'!I46,'IV Израсходовано из изб. фонда'!$I$5:$I$311)</f>
        <v>0</v>
      </c>
      <c r="K46" s="49"/>
    </row>
    <row r="47" spans="1:11" ht="28.5" customHeight="1">
      <c r="A47" s="101" t="s">
        <v>102</v>
      </c>
      <c r="B47" s="208" t="s">
        <v>112</v>
      </c>
      <c r="C47" s="209"/>
      <c r="D47" s="209"/>
      <c r="E47" s="209"/>
      <c r="F47" s="209"/>
      <c r="G47" s="209"/>
      <c r="H47" s="210"/>
      <c r="I47" s="34">
        <v>240</v>
      </c>
      <c r="J47" s="37">
        <f>SUMIF('IV Израсходовано из изб. фонда'!$C$5:$C$311,'Фин.отчет'!I47,'IV Израсходовано из изб. фонда'!$I$5:$I$311)</f>
        <v>3215768.9699999997</v>
      </c>
      <c r="K47" s="49"/>
    </row>
    <row r="48" spans="1:11" ht="15">
      <c r="A48" s="101" t="s">
        <v>103</v>
      </c>
      <c r="B48" s="208" t="s">
        <v>50</v>
      </c>
      <c r="C48" s="209"/>
      <c r="D48" s="209"/>
      <c r="E48" s="209"/>
      <c r="F48" s="209"/>
      <c r="G48" s="209"/>
      <c r="H48" s="210"/>
      <c r="I48" s="34">
        <v>250</v>
      </c>
      <c r="J48" s="37">
        <f>SUMIF('IV Израсходовано из изб. фонда'!$C$5:$C$311,'Фин.отчет'!I48,'IV Израсходовано из изб. фонда'!$I$5:$I$311)</f>
        <v>0</v>
      </c>
      <c r="K48" s="49"/>
    </row>
    <row r="49" spans="1:11" ht="28.5" customHeight="1">
      <c r="A49" s="101" t="s">
        <v>104</v>
      </c>
      <c r="B49" s="208" t="s">
        <v>39</v>
      </c>
      <c r="C49" s="209"/>
      <c r="D49" s="209"/>
      <c r="E49" s="209"/>
      <c r="F49" s="209"/>
      <c r="G49" s="209"/>
      <c r="H49" s="210"/>
      <c r="I49" s="34">
        <v>260</v>
      </c>
      <c r="J49" s="37">
        <f>SUMIF('IV Израсходовано из изб. фонда'!$C$5:$C$311,'Фин.отчет'!I49,'IV Израсходовано из изб. фонда'!$I$5:$I$311)</f>
        <v>10901000</v>
      </c>
      <c r="K49" s="49"/>
    </row>
    <row r="50" spans="1:11" ht="30.75" customHeight="1">
      <c r="A50" s="101" t="s">
        <v>105</v>
      </c>
      <c r="B50" s="208" t="s">
        <v>113</v>
      </c>
      <c r="C50" s="209"/>
      <c r="D50" s="209"/>
      <c r="E50" s="209"/>
      <c r="F50" s="209"/>
      <c r="G50" s="209"/>
      <c r="H50" s="210"/>
      <c r="I50" s="34">
        <v>270</v>
      </c>
      <c r="J50" s="37">
        <f>SUMIF('IV Израсходовано из изб. фонда'!$C$5:$C$311,'Фин.отчет'!I50,'IV Израсходовано из изб. фонда'!$I$5:$I$311)</f>
        <v>54629893.53</v>
      </c>
      <c r="K50" s="49"/>
    </row>
    <row r="51" spans="1:11" ht="27.75" customHeight="1">
      <c r="A51" s="101" t="s">
        <v>106</v>
      </c>
      <c r="B51" s="208" t="s">
        <v>40</v>
      </c>
      <c r="C51" s="209"/>
      <c r="D51" s="209"/>
      <c r="E51" s="209"/>
      <c r="F51" s="209"/>
      <c r="G51" s="209"/>
      <c r="H51" s="210"/>
      <c r="I51" s="34">
        <v>280</v>
      </c>
      <c r="J51" s="37">
        <f>SUMIF('IV Израсходовано из изб. фонда'!$C$5:$C$311,'Фин.отчет'!I51,'IV Израсходовано из изб. фонда'!$I$5:$I$311)</f>
        <v>17000</v>
      </c>
      <c r="K51" s="49"/>
    </row>
    <row r="52" spans="1:11" ht="41.25" customHeight="1">
      <c r="A52" s="102" t="s">
        <v>107</v>
      </c>
      <c r="B52" s="212" t="s">
        <v>41</v>
      </c>
      <c r="C52" s="213"/>
      <c r="D52" s="213"/>
      <c r="E52" s="213"/>
      <c r="F52" s="213"/>
      <c r="G52" s="213"/>
      <c r="H52" s="214"/>
      <c r="I52" s="46">
        <v>290</v>
      </c>
      <c r="J52" s="37">
        <f>SUMIF('IV Израсходовано из изб. фонда'!$C$5:$C$311,'Фин.отчет'!I52,'IV Израсходовано из изб. фонда'!$I$5:$I$311)</f>
        <v>0</v>
      </c>
      <c r="K52" s="47"/>
    </row>
    <row r="53" spans="1:11" ht="44.25" customHeight="1">
      <c r="A53" s="102" t="s">
        <v>108</v>
      </c>
      <c r="B53" s="219" t="s">
        <v>114</v>
      </c>
      <c r="C53" s="213"/>
      <c r="D53" s="213"/>
      <c r="E53" s="213"/>
      <c r="F53" s="213"/>
      <c r="G53" s="213"/>
      <c r="H53" s="214"/>
      <c r="I53" s="46">
        <v>300</v>
      </c>
      <c r="J53" s="35">
        <f>J18-J31-J40-J52</f>
        <v>0</v>
      </c>
      <c r="K53" s="47"/>
    </row>
    <row r="54" spans="1:11" ht="15" hidden="1">
      <c r="A54" s="97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44.25" customHeight="1" hidden="1">
      <c r="A55" s="215" t="s">
        <v>42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</row>
    <row r="56" spans="1:11" ht="15" hidden="1">
      <c r="A56" s="97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2:11" ht="77.25" customHeight="1" hidden="1">
      <c r="B57" s="211" t="s">
        <v>137</v>
      </c>
      <c r="C57" s="211"/>
      <c r="D57" s="211"/>
      <c r="E57" s="211"/>
      <c r="F57" s="211"/>
      <c r="G57" s="110" t="s">
        <v>71</v>
      </c>
      <c r="H57" s="206" t="s">
        <v>126</v>
      </c>
      <c r="I57" s="206"/>
      <c r="J57" s="206"/>
      <c r="K57" s="51"/>
    </row>
    <row r="58" spans="1:11" s="43" customFormat="1" ht="15" hidden="1">
      <c r="A58" s="99"/>
      <c r="C58" s="52"/>
      <c r="D58" s="52"/>
      <c r="E58" s="52"/>
      <c r="F58" s="52"/>
      <c r="G58" s="52"/>
      <c r="H58" s="218" t="s">
        <v>72</v>
      </c>
      <c r="I58" s="218"/>
      <c r="J58" s="218"/>
      <c r="K58" s="53"/>
    </row>
    <row r="59" spans="1:11" s="43" customFormat="1" ht="15" hidden="1">
      <c r="A59" s="99"/>
      <c r="C59" s="52"/>
      <c r="D59" s="52"/>
      <c r="E59" s="52"/>
      <c r="F59" s="52"/>
      <c r="G59" s="52"/>
      <c r="H59" s="51"/>
      <c r="I59" s="51"/>
      <c r="J59" s="181">
        <v>45203</v>
      </c>
      <c r="K59" s="53"/>
    </row>
    <row r="60" spans="1:11" s="43" customFormat="1" ht="15" hidden="1">
      <c r="A60" s="99"/>
      <c r="C60" s="52"/>
      <c r="D60" s="52"/>
      <c r="E60" s="52"/>
      <c r="F60" s="52"/>
      <c r="G60" s="52"/>
      <c r="I60" s="109"/>
      <c r="J60" s="108" t="s">
        <v>73</v>
      </c>
      <c r="K60" s="53"/>
    </row>
    <row r="61" spans="1:11" ht="16.5" hidden="1">
      <c r="A61" s="97"/>
      <c r="B61" s="107"/>
      <c r="C61" s="54"/>
      <c r="D61" s="54"/>
      <c r="E61" s="54"/>
      <c r="F61" s="54"/>
      <c r="G61" s="54"/>
      <c r="H61" s="54"/>
      <c r="I61" s="32"/>
      <c r="J61" s="32"/>
      <c r="K61" s="32"/>
    </row>
    <row r="62" spans="1:11" ht="15" hidden="1">
      <c r="A62" s="97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3" s="56" customFormat="1" ht="12.75" customHeight="1" hidden="1">
      <c r="A63" s="104" t="s">
        <v>43</v>
      </c>
      <c r="B63" s="207" t="s">
        <v>44</v>
      </c>
      <c r="C63" s="207"/>
      <c r="D63" s="207"/>
      <c r="E63" s="207"/>
      <c r="F63" s="207"/>
      <c r="G63" s="207"/>
      <c r="H63" s="207"/>
      <c r="I63" s="207"/>
      <c r="J63" s="207"/>
      <c r="K63" s="207"/>
      <c r="L63" s="55"/>
      <c r="M63" s="55"/>
    </row>
    <row r="64" spans="1:13" s="56" customFormat="1" ht="12.75" customHeight="1" hidden="1">
      <c r="A64" s="104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55"/>
      <c r="M64" s="55"/>
    </row>
    <row r="65" spans="1:11" s="56" customFormat="1" ht="12.75" customHeight="1" hidden="1">
      <c r="A65" s="105" t="s">
        <v>45</v>
      </c>
      <c r="B65" s="207" t="s">
        <v>115</v>
      </c>
      <c r="C65" s="207"/>
      <c r="D65" s="207"/>
      <c r="E65" s="207"/>
      <c r="F65" s="207"/>
      <c r="G65" s="207"/>
      <c r="H65" s="207"/>
      <c r="I65" s="207"/>
      <c r="J65" s="207"/>
      <c r="K65" s="207"/>
    </row>
    <row r="66" spans="1:11" s="56" customFormat="1" ht="15" hidden="1">
      <c r="A66" s="105"/>
      <c r="B66" s="207"/>
      <c r="C66" s="207"/>
      <c r="D66" s="207"/>
      <c r="E66" s="207"/>
      <c r="F66" s="207"/>
      <c r="G66" s="207"/>
      <c r="H66" s="207"/>
      <c r="I66" s="207"/>
      <c r="J66" s="207"/>
      <c r="K66" s="207"/>
    </row>
    <row r="67" spans="1:11" s="56" customFormat="1" ht="15" hidden="1">
      <c r="A67" s="105"/>
      <c r="B67" s="207"/>
      <c r="C67" s="207"/>
      <c r="D67" s="207"/>
      <c r="E67" s="207"/>
      <c r="F67" s="207"/>
      <c r="G67" s="207"/>
      <c r="H67" s="207"/>
      <c r="I67" s="207"/>
      <c r="J67" s="207"/>
      <c r="K67" s="207"/>
    </row>
    <row r="68" spans="1:11" s="56" customFormat="1" ht="15" hidden="1">
      <c r="A68" s="105"/>
      <c r="B68" s="207"/>
      <c r="C68" s="207"/>
      <c r="D68" s="207"/>
      <c r="E68" s="207"/>
      <c r="F68" s="207"/>
      <c r="G68" s="207"/>
      <c r="H68" s="207"/>
      <c r="I68" s="207"/>
      <c r="J68" s="207"/>
      <c r="K68" s="207"/>
    </row>
    <row r="69" spans="1:11" s="56" customFormat="1" ht="15" hidden="1">
      <c r="A69" s="105"/>
      <c r="B69" s="207"/>
      <c r="C69" s="207"/>
      <c r="D69" s="207"/>
      <c r="E69" s="207"/>
      <c r="F69" s="207"/>
      <c r="G69" s="207"/>
      <c r="H69" s="207"/>
      <c r="I69" s="207"/>
      <c r="J69" s="207"/>
      <c r="K69" s="207"/>
    </row>
    <row r="70" spans="1:11" s="56" customFormat="1" ht="15" hidden="1">
      <c r="A70" s="105"/>
      <c r="B70" s="207"/>
      <c r="C70" s="207"/>
      <c r="D70" s="207"/>
      <c r="E70" s="207"/>
      <c r="F70" s="207"/>
      <c r="G70" s="207"/>
      <c r="H70" s="207"/>
      <c r="I70" s="207"/>
      <c r="J70" s="207"/>
      <c r="K70" s="207"/>
    </row>
    <row r="71" spans="1:11" s="56" customFormat="1" ht="9.75" customHeight="1" hidden="1">
      <c r="A71" s="105"/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1:11" ht="17.25" customHeight="1" hidden="1">
      <c r="A72" s="106" t="s">
        <v>46</v>
      </c>
      <c r="B72" s="201" t="s">
        <v>47</v>
      </c>
      <c r="C72" s="201"/>
      <c r="D72" s="201"/>
      <c r="E72" s="201"/>
      <c r="F72" s="201"/>
      <c r="G72" s="201"/>
      <c r="H72" s="201"/>
      <c r="I72" s="201"/>
      <c r="J72" s="201"/>
      <c r="K72" s="201"/>
    </row>
    <row r="73" spans="1:11" ht="15" hidden="1">
      <c r="A73" s="106" t="s">
        <v>116</v>
      </c>
      <c r="B73" s="201" t="s">
        <v>117</v>
      </c>
      <c r="C73" s="201"/>
      <c r="D73" s="201"/>
      <c r="E73" s="201"/>
      <c r="F73" s="201"/>
      <c r="G73" s="201"/>
      <c r="H73" s="201"/>
      <c r="I73" s="201"/>
      <c r="J73" s="201"/>
      <c r="K73" s="201"/>
    </row>
  </sheetData>
  <sheetProtection/>
  <mergeCells count="55">
    <mergeCell ref="B42:H42"/>
    <mergeCell ref="B26:H26"/>
    <mergeCell ref="A9:K9"/>
    <mergeCell ref="B29:H29"/>
    <mergeCell ref="B30:H30"/>
    <mergeCell ref="B38:H38"/>
    <mergeCell ref="B24:H24"/>
    <mergeCell ref="A17:H17"/>
    <mergeCell ref="B44:H44"/>
    <mergeCell ref="A16:H16"/>
    <mergeCell ref="B51:H51"/>
    <mergeCell ref="I1:K1"/>
    <mergeCell ref="B18:H18"/>
    <mergeCell ref="B20:H20"/>
    <mergeCell ref="B22:H22"/>
    <mergeCell ref="B23:H23"/>
    <mergeCell ref="B39:H39"/>
    <mergeCell ref="B40:H40"/>
    <mergeCell ref="A6:K6"/>
    <mergeCell ref="D5:E5"/>
    <mergeCell ref="B37:H37"/>
    <mergeCell ref="B25:H25"/>
    <mergeCell ref="F4:I4"/>
    <mergeCell ref="D4:E4"/>
    <mergeCell ref="B33:H33"/>
    <mergeCell ref="H2:K2"/>
    <mergeCell ref="I15:K15"/>
    <mergeCell ref="H58:J58"/>
    <mergeCell ref="C10:J10"/>
    <mergeCell ref="B52:H52"/>
    <mergeCell ref="B53:H53"/>
    <mergeCell ref="B47:H47"/>
    <mergeCell ref="B34:H34"/>
    <mergeCell ref="B50:H50"/>
    <mergeCell ref="B49:H49"/>
    <mergeCell ref="B63:K64"/>
    <mergeCell ref="B28:H28"/>
    <mergeCell ref="B57:F57"/>
    <mergeCell ref="B36:H36"/>
    <mergeCell ref="B46:H46"/>
    <mergeCell ref="B31:H31"/>
    <mergeCell ref="B48:H48"/>
    <mergeCell ref="B45:H45"/>
    <mergeCell ref="A55:K55"/>
    <mergeCell ref="B43:H43"/>
    <mergeCell ref="B73:K73"/>
    <mergeCell ref="A14:K14"/>
    <mergeCell ref="A7:K7"/>
    <mergeCell ref="C8:J8"/>
    <mergeCell ref="A11:K11"/>
    <mergeCell ref="C12:J12"/>
    <mergeCell ref="A13:K13"/>
    <mergeCell ref="B72:K72"/>
    <mergeCell ref="H57:J57"/>
    <mergeCell ref="B65:K71"/>
  </mergeCells>
  <printOptions/>
  <pageMargins left="1.1023622047244095" right="0.2755905511811024" top="0.7480314960629921" bottom="0.35433070866141736" header="0.31496062992125984" footer="0.31496062992125984"/>
  <pageSetup horizontalDpi="600" verticalDpi="600" orientation="portrait" paperSize="9" scale="90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2016-08-16T11:24:01Z</dcterms:created>
  <dcterms:modified xsi:type="dcterms:W3CDTF">2023-10-05T12:05:50Z</dcterms:modified>
  <cp:category/>
  <cp:version/>
  <cp:contentType/>
  <cp:contentStatus/>
</cp:coreProperties>
</file>