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Мои документы\ОСНОВНЫЕ ДОКУМЕНТЫ ТИК\ЗС 2018,ГУБЕРНАТОР 2018\В ГАЗЕТУ\"/>
    </mc:Choice>
  </mc:AlternateContent>
  <xr:revisionPtr revIDLastSave="0" documentId="10_ncr:8100000_{3DEB1B0F-0A5A-42D9-A8F5-240D80D5EA62}" xr6:coauthVersionLast="34" xr6:coauthVersionMax="34" xr10:uidLastSave="{00000000-0000-0000-0000-000000000000}"/>
  <bookViews>
    <workbookView xWindow="0" yWindow="0" windowWidth="21615" windowHeight="7080" xr2:uid="{00000000-000D-0000-FFFF-FFFF00000000}"/>
  </bookViews>
  <sheets>
    <sheet name="Отчет" sheetId="1" r:id="rId1"/>
  </sheets>
  <definedNames>
    <definedName name="_xlnm.Print_Area" localSheetId="0">Отчет!$A$1:$M$27</definedName>
  </definedNames>
  <calcPr calcId="162913" iterateDelta="1E-4"/>
</workbook>
</file>

<file path=xl/calcChain.xml><?xml version="1.0" encoding="utf-8"?>
<calcChain xmlns="http://schemas.openxmlformats.org/spreadsheetml/2006/main">
  <c r="B17" i="1" l="1"/>
  <c r="B15" i="1"/>
  <c r="B19" i="1"/>
  <c r="J24" i="1"/>
  <c r="M13" i="1"/>
  <c r="K13" i="1"/>
  <c r="H13" i="1"/>
  <c r="E13" i="1"/>
  <c r="C13" i="1"/>
  <c r="B13" i="1"/>
  <c r="M12" i="1"/>
  <c r="K12" i="1"/>
  <c r="E12" i="1"/>
  <c r="A7" i="1"/>
  <c r="B7" i="1"/>
  <c r="C7" i="1"/>
  <c r="H7" i="1"/>
  <c r="L7" i="1"/>
  <c r="C8" i="1"/>
  <c r="D8" i="1"/>
  <c r="H8" i="1"/>
  <c r="I8" i="1"/>
  <c r="M8" i="1"/>
  <c r="D9" i="1"/>
  <c r="F9" i="1"/>
  <c r="I9" i="1"/>
  <c r="K9" i="1"/>
  <c r="E10" i="1"/>
  <c r="G10" i="1"/>
  <c r="B11" i="1"/>
  <c r="C11" i="1"/>
  <c r="D11" i="1"/>
  <c r="E11" i="1"/>
  <c r="F11" i="1"/>
  <c r="G11" i="1"/>
  <c r="H11" i="1"/>
  <c r="I11" i="1"/>
  <c r="J11" i="1"/>
  <c r="K11" i="1"/>
  <c r="L11" i="1"/>
  <c r="M11" i="1"/>
  <c r="E20" i="1"/>
  <c r="M20" i="1"/>
  <c r="B23" i="1"/>
  <c r="C23" i="1"/>
  <c r="C24" i="1" s="1"/>
  <c r="E23" i="1"/>
  <c r="H23" i="1"/>
  <c r="H24" i="1" s="1"/>
  <c r="K23" i="1"/>
  <c r="M23" i="1"/>
  <c r="B24" i="1"/>
  <c r="E24" i="1"/>
  <c r="K24" i="1"/>
  <c r="M24" i="1"/>
</calcChain>
</file>

<file path=xl/sharedStrings.xml><?xml version="1.0" encoding="utf-8"?>
<sst xmlns="http://schemas.openxmlformats.org/spreadsheetml/2006/main" count="22" uniqueCount="18">
  <si>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</si>
  <si>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</si>
  <si>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</si>
  <si>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</si>
  <si>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</si>
  <si>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</si>
  <si>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Выплата физическому лицу по договору оказания услуг</t>
  </si>
  <si>
    <t>Одномандатный избирательный округ № 19</t>
  </si>
  <si>
    <t>Афанасьева Светлана Васильевна</t>
  </si>
  <si>
    <t>Беляков Валерий Иванович</t>
  </si>
  <si>
    <t>Кушпита Дмитрий Юрьевич</t>
  </si>
  <si>
    <t>Овчаров Сергей Алексеевич</t>
  </si>
  <si>
    <t>Филимонова Наталья Сергеевна</t>
  </si>
  <si>
    <t>Председатель 
ТИК Фрунзенского района города Владимира</t>
  </si>
  <si>
    <t>О.Ю.Сучкова</t>
  </si>
  <si>
    <t>4.</t>
  </si>
  <si>
    <t>Выпуск и распространение печатных материалов</t>
  </si>
  <si>
    <t>По состоянию на 02.08.2018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</si>
</sst>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9" fillId="2" borderId="0" xfId="1" applyFont="1" applyFill="1"/>
    <xf numFmtId="0" fontId="6" fillId="2" borderId="1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>
      <alignment wrapText="1"/>
    </xf>
    <xf numFmtId="49" fontId="10" fillId="0" borderId="0" xfId="1" applyNumberFormat="1" applyFont="1" applyBorder="1" applyAlignment="1">
      <alignment vertical="top" wrapText="1"/>
    </xf>
    <xf numFmtId="0" fontId="8" fillId="0" borderId="0" xfId="1" applyFont="1"/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10" fillId="0" borderId="0" xfId="1" applyNumberFormat="1" applyFont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zoomScale="80" zoomScaleNormal="80" zoomScaleSheetLayoutView="80" workbookViewId="0">
      <selection activeCell="M5" sqref="M5"/>
    </sheetView>
  </sheetViews>
  <sheetFormatPr defaultColWidth="9.42578125" defaultRowHeight="15" x14ac:dyDescent="0.2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42578125" style="1"/>
  </cols>
  <sheetData>
    <row r="1" spans="1:13" ht="15" customHeight="1" x14ac:dyDescent="0.25">
      <c r="M1" s="2"/>
    </row>
    <row r="2" spans="1:13" ht="49.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0.2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75" customHeight="1" x14ac:dyDescent="0.25">
      <c r="A4" s="24" t="s">
        <v>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M5" s="3" t="s">
        <v>17</v>
      </c>
    </row>
    <row r="6" spans="1:13" x14ac:dyDescent="0.25">
      <c r="M6" s="3" t="s">
        <v>2</v>
      </c>
    </row>
    <row r="7" spans="1:13" s="5" customFormat="1" ht="15" customHeight="1" x14ac:dyDescent="0.25">
      <c r="A7" s="22" t="str">
        <f>"№
п/п"</f>
        <v>№
п/п</v>
      </c>
      <c r="B7" s="22" t="str">
        <f>"Фамилия, имя, отчество кандидата"</f>
        <v>Фамилия, имя, отчество кандидата</v>
      </c>
      <c r="C7" s="22" t="str">
        <f>"Поступило средств"</f>
        <v>Поступило средств</v>
      </c>
      <c r="D7" s="22"/>
      <c r="E7" s="22"/>
      <c r="F7" s="22"/>
      <c r="G7" s="22"/>
      <c r="H7" s="22" t="str">
        <f>"Израсходовано средств"</f>
        <v>Израсходовано средств</v>
      </c>
      <c r="I7" s="22"/>
      <c r="J7" s="22"/>
      <c r="K7" s="22"/>
      <c r="L7" s="22" t="str">
        <f>"Возвращено средств"</f>
        <v>Возвращено средств</v>
      </c>
      <c r="M7" s="22"/>
    </row>
    <row r="8" spans="1:13" s="5" customFormat="1" ht="28.5" customHeight="1" x14ac:dyDescent="0.25">
      <c r="A8" s="22"/>
      <c r="B8" s="22"/>
      <c r="C8" s="22" t="str">
        <f>"всего"</f>
        <v>всего</v>
      </c>
      <c r="D8" s="22" t="str">
        <f>"из них"</f>
        <v>из них</v>
      </c>
      <c r="E8" s="22"/>
      <c r="F8" s="22"/>
      <c r="G8" s="22"/>
      <c r="H8" s="22" t="str">
        <f>"всего"</f>
        <v>всего</v>
      </c>
      <c r="I8" s="22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2"/>
      <c r="K8" s="22"/>
      <c r="L8" s="22" t="s">
        <v>3</v>
      </c>
      <c r="M8" s="22" t="str">
        <f>"основание возврата"</f>
        <v>основание возврата</v>
      </c>
    </row>
    <row r="9" spans="1:13" s="5" customFormat="1" ht="37.5" customHeight="1" x14ac:dyDescent="0.25">
      <c r="A9" s="22"/>
      <c r="B9" s="22"/>
      <c r="C9" s="22"/>
      <c r="D9" s="22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2"/>
      <c r="F9" s="22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2"/>
      <c r="H9" s="22"/>
      <c r="I9" s="22" t="str">
        <f>"дата операции"</f>
        <v>дата операции</v>
      </c>
      <c r="J9" s="22" t="s">
        <v>3</v>
      </c>
      <c r="K9" s="22" t="str">
        <f>"назначение платежа"</f>
        <v>назначение платежа</v>
      </c>
      <c r="L9" s="22"/>
      <c r="M9" s="22"/>
    </row>
    <row r="10" spans="1:13" s="5" customFormat="1" ht="25.5" x14ac:dyDescent="0.25">
      <c r="A10" s="22"/>
      <c r="B10" s="22"/>
      <c r="C10" s="22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2"/>
      <c r="I10" s="22"/>
      <c r="J10" s="22"/>
      <c r="K10" s="22"/>
      <c r="L10" s="22"/>
      <c r="M10" s="22"/>
    </row>
    <row r="11" spans="1:13" s="7" customFormat="1" ht="12" x14ac:dyDescent="0.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30.75" customHeight="1" x14ac:dyDescent="0.2">
      <c r="A12" s="6" t="s">
        <v>5</v>
      </c>
      <c r="B12" s="11" t="s">
        <v>8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9" t="str">
        <f>""</f>
        <v/>
      </c>
    </row>
    <row r="13" spans="1:13" s="7" customFormat="1" ht="12.75" x14ac:dyDescent="0.2">
      <c r="A13" s="6"/>
      <c r="B13" s="11" t="str">
        <f>"Итого по кандидату"</f>
        <v>Итого по кандидату</v>
      </c>
      <c r="C13" s="12">
        <f>SUM(C12)</f>
        <v>0</v>
      </c>
      <c r="D13" s="12">
        <v>0</v>
      </c>
      <c r="E13" s="11" t="str">
        <f>""</f>
        <v/>
      </c>
      <c r="F13" s="12">
        <v>0</v>
      </c>
      <c r="G13" s="13"/>
      <c r="H13" s="12">
        <f>SUM(H12)</f>
        <v>0</v>
      </c>
      <c r="I13" s="14"/>
      <c r="J13" s="12">
        <v>0</v>
      </c>
      <c r="K13" s="11" t="str">
        <f>""</f>
        <v/>
      </c>
      <c r="L13" s="12">
        <v>0</v>
      </c>
      <c r="M13" s="11" t="str">
        <f>""</f>
        <v/>
      </c>
    </row>
    <row r="14" spans="1:13" s="7" customFormat="1" ht="12.75" x14ac:dyDescent="0.2">
      <c r="A14" s="6">
        <v>2</v>
      </c>
      <c r="B14" s="11" t="s">
        <v>9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</row>
    <row r="15" spans="1:13" s="7" customFormat="1" ht="12.75" x14ac:dyDescent="0.2">
      <c r="A15" s="6"/>
      <c r="B15" s="11" t="str">
        <f>"Итого по кандидату"</f>
        <v>Итого по кандидату</v>
      </c>
      <c r="C15" s="12">
        <v>0</v>
      </c>
      <c r="D15" s="12">
        <v>0</v>
      </c>
      <c r="E15" s="11"/>
      <c r="F15" s="12">
        <v>0</v>
      </c>
      <c r="G15" s="13"/>
      <c r="H15" s="12">
        <v>0</v>
      </c>
      <c r="I15" s="14"/>
      <c r="J15" s="12">
        <v>0</v>
      </c>
      <c r="K15" s="11"/>
      <c r="L15" s="12">
        <v>0</v>
      </c>
      <c r="M15" s="11"/>
    </row>
    <row r="16" spans="1:13" s="7" customFormat="1" ht="12.75" x14ac:dyDescent="0.2">
      <c r="A16" s="6">
        <v>3</v>
      </c>
      <c r="B16" s="11" t="s">
        <v>10</v>
      </c>
      <c r="C16" s="12">
        <v>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</row>
    <row r="17" spans="1:13" s="7" customFormat="1" ht="12.75" x14ac:dyDescent="0.2">
      <c r="A17" s="6"/>
      <c r="B17" s="11" t="str">
        <f>"Итого по кандидату"</f>
        <v>Итого по кандидату</v>
      </c>
      <c r="C17" s="12">
        <v>0</v>
      </c>
      <c r="D17" s="12">
        <v>0</v>
      </c>
      <c r="E17" s="11"/>
      <c r="F17" s="12">
        <v>0</v>
      </c>
      <c r="G17" s="13"/>
      <c r="H17" s="12">
        <v>0</v>
      </c>
      <c r="I17" s="14"/>
      <c r="J17" s="12">
        <v>0</v>
      </c>
      <c r="K17" s="11"/>
      <c r="L17" s="12">
        <v>0</v>
      </c>
      <c r="M17" s="11"/>
    </row>
    <row r="18" spans="1:13" s="7" customFormat="1" ht="12.75" x14ac:dyDescent="0.2">
      <c r="A18" s="6"/>
      <c r="B18" s="11" t="s">
        <v>11</v>
      </c>
      <c r="C18" s="12">
        <v>0</v>
      </c>
      <c r="D18" s="12">
        <v>0</v>
      </c>
      <c r="E18" s="11"/>
      <c r="F18" s="12">
        <v>0</v>
      </c>
      <c r="G18" s="13"/>
      <c r="H18" s="12">
        <v>0</v>
      </c>
      <c r="I18" s="14"/>
      <c r="J18" s="12">
        <v>0</v>
      </c>
      <c r="K18" s="11"/>
      <c r="L18" s="12">
        <v>0</v>
      </c>
      <c r="M18" s="11"/>
    </row>
    <row r="19" spans="1:13" s="7" customFormat="1" ht="12.75" x14ac:dyDescent="0.2">
      <c r="A19" s="6"/>
      <c r="B19" s="11" t="str">
        <f>"Итого по кандидату"</f>
        <v>Итого по кандидату</v>
      </c>
      <c r="C19" s="12">
        <v>0</v>
      </c>
      <c r="D19" s="12">
        <v>0</v>
      </c>
      <c r="E19" s="11"/>
      <c r="F19" s="12">
        <v>0</v>
      </c>
      <c r="G19" s="13"/>
      <c r="H19" s="12">
        <v>0</v>
      </c>
      <c r="I19" s="14"/>
      <c r="J19" s="12">
        <v>0</v>
      </c>
      <c r="K19" s="11"/>
      <c r="L19" s="12">
        <v>0</v>
      </c>
      <c r="M19" s="11"/>
    </row>
    <row r="20" spans="1:13" s="10" customFormat="1" ht="30" customHeight="1" x14ac:dyDescent="0.2">
      <c r="A20" s="6" t="s">
        <v>15</v>
      </c>
      <c r="B20" s="11" t="s">
        <v>12</v>
      </c>
      <c r="C20" s="12">
        <v>1500000</v>
      </c>
      <c r="D20" s="12">
        <v>0</v>
      </c>
      <c r="E20" s="11" t="str">
        <f>""</f>
        <v/>
      </c>
      <c r="F20" s="12">
        <v>0</v>
      </c>
      <c r="G20" s="13"/>
      <c r="H20" s="12">
        <v>726467</v>
      </c>
      <c r="I20" s="14">
        <v>43301</v>
      </c>
      <c r="J20" s="12">
        <v>95000</v>
      </c>
      <c r="K20" s="11" t="s">
        <v>6</v>
      </c>
      <c r="L20" s="12">
        <v>0</v>
      </c>
      <c r="M20" s="9" t="str">
        <f>""</f>
        <v/>
      </c>
    </row>
    <row r="21" spans="1:13" s="10" customFormat="1" ht="30" customHeight="1" x14ac:dyDescent="0.2">
      <c r="A21" s="8"/>
      <c r="B21" s="11"/>
      <c r="C21" s="12"/>
      <c r="D21" s="12"/>
      <c r="E21" s="11"/>
      <c r="F21" s="12"/>
      <c r="G21" s="13"/>
      <c r="H21" s="12"/>
      <c r="I21" s="14">
        <v>43306</v>
      </c>
      <c r="J21" s="12">
        <v>85137</v>
      </c>
      <c r="K21" s="11" t="s">
        <v>16</v>
      </c>
      <c r="L21" s="12"/>
      <c r="M21" s="9"/>
    </row>
    <row r="22" spans="1:13" s="10" customFormat="1" ht="30" customHeight="1" x14ac:dyDescent="0.2">
      <c r="A22" s="8"/>
      <c r="B22" s="11"/>
      <c r="C22" s="12"/>
      <c r="D22" s="12"/>
      <c r="E22" s="11"/>
      <c r="F22" s="12"/>
      <c r="G22" s="13"/>
      <c r="H22" s="12"/>
      <c r="I22" s="14">
        <v>43307</v>
      </c>
      <c r="J22" s="12">
        <v>500000</v>
      </c>
      <c r="K22" s="11" t="s">
        <v>6</v>
      </c>
      <c r="L22" s="12"/>
      <c r="M22" s="9"/>
    </row>
    <row r="23" spans="1:13" s="10" customFormat="1" ht="12.75" x14ac:dyDescent="0.2">
      <c r="A23" s="4"/>
      <c r="B23" s="11" t="str">
        <f>"Итого по кандидату"</f>
        <v>Итого по кандидату</v>
      </c>
      <c r="C23" s="12">
        <f>SUM(C20)</f>
        <v>1500000</v>
      </c>
      <c r="D23" s="12">
        <v>0</v>
      </c>
      <c r="E23" s="11" t="str">
        <f>""</f>
        <v/>
      </c>
      <c r="F23" s="12">
        <v>0</v>
      </c>
      <c r="G23" s="13"/>
      <c r="H23" s="12">
        <f>SUM(H20)</f>
        <v>726467</v>
      </c>
      <c r="I23" s="14"/>
      <c r="J23" s="12">
        <v>680137</v>
      </c>
      <c r="K23" s="11" t="str">
        <f>""</f>
        <v/>
      </c>
      <c r="L23" s="12">
        <v>0</v>
      </c>
      <c r="M23" s="11" t="str">
        <f>""</f>
        <v/>
      </c>
    </row>
    <row r="24" spans="1:13" s="10" customFormat="1" ht="12.75" x14ac:dyDescent="0.2">
      <c r="A24" s="4"/>
      <c r="B24" s="11" t="str">
        <f>"Итого"</f>
        <v>Итого</v>
      </c>
      <c r="C24" s="12">
        <f>C23</f>
        <v>1500000</v>
      </c>
      <c r="D24" s="12">
        <v>0</v>
      </c>
      <c r="E24" s="11" t="str">
        <f>""</f>
        <v/>
      </c>
      <c r="F24" s="12">
        <v>0</v>
      </c>
      <c r="G24" s="13"/>
      <c r="H24" s="12">
        <f>H23</f>
        <v>726467</v>
      </c>
      <c r="I24" s="14"/>
      <c r="J24" s="12">
        <f>J23</f>
        <v>680137</v>
      </c>
      <c r="K24" s="11" t="str">
        <f>""</f>
        <v/>
      </c>
      <c r="L24" s="12">
        <v>0</v>
      </c>
      <c r="M24" s="11" t="str">
        <f>""</f>
        <v/>
      </c>
    </row>
    <row r="26" spans="1:13" ht="30" customHeight="1" x14ac:dyDescent="0.25">
      <c r="A26" s="21" t="s">
        <v>13</v>
      </c>
      <c r="B26" s="21"/>
      <c r="C26" s="21"/>
      <c r="D26" s="16"/>
      <c r="E26" s="15" t="s">
        <v>14</v>
      </c>
      <c r="F26" s="17"/>
      <c r="G26" s="17"/>
      <c r="H26" s="17"/>
      <c r="I26" s="17"/>
      <c r="J26" s="17"/>
      <c r="K26" s="17"/>
      <c r="L26" s="17"/>
      <c r="M26" s="17"/>
    </row>
    <row r="27" spans="1:13" s="18" customFormat="1" ht="17.25" customHeight="1" x14ac:dyDescent="0.2">
      <c r="D27" s="19"/>
      <c r="E27" s="20"/>
    </row>
  </sheetData>
  <sheetProtection selectLockedCells="1" selectUnlockedCells="1"/>
  <mergeCells count="20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A26:C26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User</cp:lastModifiedBy>
  <cp:lastPrinted>2018-08-02T14:36:03Z</cp:lastPrinted>
  <dcterms:created xsi:type="dcterms:W3CDTF">2018-07-20T09:20:15Z</dcterms:created>
  <dcterms:modified xsi:type="dcterms:W3CDTF">2018-08-02T14:36:17Z</dcterms:modified>
</cp:coreProperties>
</file>