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00" windowWidth="27795" windowHeight="12405"/>
  </bookViews>
  <sheets>
    <sheet name="4" sheetId="1" r:id="rId1"/>
  </sheets>
  <definedNames>
    <definedName name="_xlnm._FilterDatabase" localSheetId="0" hidden="1">'4'!#REF!</definedName>
    <definedName name="_xlnm.Print_Titles" localSheetId="0">'4'!$12:$17</definedName>
    <definedName name="_xlnm.Print_Area" localSheetId="0">'4'!$A$1:$AT$82</definedName>
  </definedNames>
  <calcPr calcId="125725"/>
</workbook>
</file>

<file path=xl/calcChain.xml><?xml version="1.0" encoding="utf-8"?>
<calcChain xmlns="http://schemas.openxmlformats.org/spreadsheetml/2006/main">
  <c r="AM81" i="1"/>
  <c r="AF81"/>
  <c r="Y81"/>
  <c r="R81"/>
  <c r="AL81"/>
  <c r="AK81"/>
  <c r="AJ81"/>
  <c r="AI81"/>
  <c r="AH81"/>
  <c r="AE81"/>
  <c r="AD81"/>
  <c r="AC81"/>
  <c r="AB81"/>
  <c r="AA81"/>
  <c r="X81"/>
  <c r="W81"/>
  <c r="V81"/>
  <c r="U81"/>
  <c r="T81"/>
  <c r="Q81"/>
  <c r="P81"/>
  <c r="O81"/>
  <c r="N81"/>
  <c r="M81"/>
  <c r="F81"/>
  <c r="G81"/>
  <c r="H81"/>
  <c r="I81"/>
  <c r="J81"/>
  <c r="K81"/>
  <c r="E81"/>
  <c r="AN82" l="1"/>
  <c r="AG81"/>
  <c r="Z81"/>
  <c r="S81"/>
  <c r="L81"/>
  <c r="AT82"/>
  <c r="AS82"/>
  <c r="AR82"/>
  <c r="AQ82"/>
  <c r="AP82"/>
  <c r="AO82"/>
  <c r="D82" s="1"/>
  <c r="D81" s="1"/>
  <c r="AT77"/>
  <c r="AS77"/>
  <c r="AR77"/>
  <c r="AQ77"/>
  <c r="AP77"/>
  <c r="AO77"/>
  <c r="D77" s="1"/>
  <c r="AN77"/>
  <c r="AN81" l="1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N24" l="1"/>
  <c r="AT81"/>
  <c r="AS81"/>
  <c r="AR81"/>
  <c r="AQ81"/>
  <c r="AP81"/>
  <c r="AO81"/>
  <c r="AT80"/>
  <c r="AS80"/>
  <c r="AR80"/>
  <c r="AQ80"/>
  <c r="AP80"/>
  <c r="AO80"/>
  <c r="AN80"/>
  <c r="AT79"/>
  <c r="AS79"/>
  <c r="AR79"/>
  <c r="AQ79"/>
  <c r="AP79"/>
  <c r="AO79"/>
  <c r="AN79"/>
  <c r="AT78"/>
  <c r="AS78"/>
  <c r="AR78"/>
  <c r="AQ78"/>
  <c r="AP78"/>
  <c r="AO78"/>
  <c r="AN78"/>
  <c r="AT76"/>
  <c r="AS76"/>
  <c r="AR76"/>
  <c r="AQ76"/>
  <c r="AP76"/>
  <c r="AO76"/>
  <c r="AN76"/>
  <c r="AT75"/>
  <c r="AS75"/>
  <c r="AR75"/>
  <c r="AQ75"/>
  <c r="AP75"/>
  <c r="AO75"/>
  <c r="AN75"/>
  <c r="AT74"/>
  <c r="AS74"/>
  <c r="AR74"/>
  <c r="AQ74"/>
  <c r="AP74"/>
  <c r="AO74"/>
  <c r="AN74"/>
  <c r="AT73"/>
  <c r="AS73"/>
  <c r="AR73"/>
  <c r="AQ73"/>
  <c r="AP73"/>
  <c r="AO73"/>
  <c r="AN73"/>
  <c r="AT71"/>
  <c r="AS71"/>
  <c r="AR71"/>
  <c r="AQ71"/>
  <c r="AP71"/>
  <c r="AO71"/>
  <c r="AN71"/>
  <c r="AT69"/>
  <c r="AS69"/>
  <c r="AR69"/>
  <c r="AQ69"/>
  <c r="AP69"/>
  <c r="AO69"/>
  <c r="AN69"/>
  <c r="AT68"/>
  <c r="AS68"/>
  <c r="AR68"/>
  <c r="AQ68"/>
  <c r="AP68"/>
  <c r="AO68"/>
  <c r="AN68"/>
  <c r="AT67"/>
  <c r="AS67"/>
  <c r="AR67"/>
  <c r="AQ67"/>
  <c r="AP67"/>
  <c r="AO67"/>
  <c r="AN67"/>
  <c r="AT66"/>
  <c r="AS66"/>
  <c r="AR66"/>
  <c r="AQ66"/>
  <c r="AP66"/>
  <c r="AO66"/>
  <c r="AN66"/>
  <c r="AT65"/>
  <c r="AS65"/>
  <c r="AR65"/>
  <c r="AQ65"/>
  <c r="AP65"/>
  <c r="AO65"/>
  <c r="AN65"/>
  <c r="AT64"/>
  <c r="AS64"/>
  <c r="AR64"/>
  <c r="AQ64"/>
  <c r="AP64"/>
  <c r="AO64"/>
  <c r="AN64"/>
  <c r="AT63"/>
  <c r="AS63"/>
  <c r="AR63"/>
  <c r="AQ63"/>
  <c r="AP63"/>
  <c r="AO63"/>
  <c r="AN63"/>
  <c r="AT62"/>
  <c r="AS62"/>
  <c r="AR62"/>
  <c r="AQ62"/>
  <c r="AP62"/>
  <c r="AO62"/>
  <c r="AN62"/>
  <c r="AT61"/>
  <c r="AS61"/>
  <c r="AR61"/>
  <c r="AQ61"/>
  <c r="AP61"/>
  <c r="AO61"/>
  <c r="AN61"/>
  <c r="AT60"/>
  <c r="AS60"/>
  <c r="AR60"/>
  <c r="AQ60"/>
  <c r="AP60"/>
  <c r="AO60"/>
  <c r="AN60"/>
  <c r="AT59"/>
  <c r="AS59"/>
  <c r="AR59"/>
  <c r="AQ59"/>
  <c r="AP59"/>
  <c r="AO59"/>
  <c r="AN59"/>
  <c r="AT58"/>
  <c r="AS58"/>
  <c r="AR58"/>
  <c r="AQ58"/>
  <c r="AP58"/>
  <c r="AO58"/>
  <c r="AN58"/>
  <c r="AT57"/>
  <c r="AS57"/>
  <c r="AR57"/>
  <c r="AQ57"/>
  <c r="AP57"/>
  <c r="AO57"/>
  <c r="AN57"/>
  <c r="AT56"/>
  <c r="AS56"/>
  <c r="AR56"/>
  <c r="AQ56"/>
  <c r="AP56"/>
  <c r="AO56"/>
  <c r="AN56"/>
  <c r="AT55"/>
  <c r="AS55"/>
  <c r="AR55"/>
  <c r="AQ55"/>
  <c r="AP55"/>
  <c r="AO55"/>
  <c r="AN55"/>
  <c r="AT54"/>
  <c r="AS54"/>
  <c r="AR54"/>
  <c r="AQ54"/>
  <c r="AP54"/>
  <c r="AO54"/>
  <c r="AN54"/>
  <c r="AT53"/>
  <c r="AS53"/>
  <c r="AR53"/>
  <c r="AQ53"/>
  <c r="AP53"/>
  <c r="AO53"/>
  <c r="AN53"/>
  <c r="AT50"/>
  <c r="AS50"/>
  <c r="AR50"/>
  <c r="AQ50"/>
  <c r="AP50"/>
  <c r="AO50"/>
  <c r="AN50"/>
  <c r="AT48"/>
  <c r="AS48"/>
  <c r="AR48"/>
  <c r="AQ48"/>
  <c r="AP48"/>
  <c r="AO48"/>
  <c r="AN48"/>
  <c r="AT45"/>
  <c r="AS45"/>
  <c r="AR45"/>
  <c r="AQ45"/>
  <c r="AP45"/>
  <c r="AO45"/>
  <c r="AN45"/>
  <c r="AT44"/>
  <c r="AS44"/>
  <c r="AR44"/>
  <c r="AQ44"/>
  <c r="AP44"/>
  <c r="AO44"/>
  <c r="AN44"/>
  <c r="AT43"/>
  <c r="AS43"/>
  <c r="AR43"/>
  <c r="AQ43"/>
  <c r="AP43"/>
  <c r="AO43"/>
  <c r="AN43"/>
  <c r="AT42"/>
  <c r="AS42"/>
  <c r="AR42"/>
  <c r="AQ42"/>
  <c r="AP42"/>
  <c r="AO42"/>
  <c r="AN42"/>
  <c r="AT41"/>
  <c r="AS41"/>
  <c r="AR41"/>
  <c r="AQ41"/>
  <c r="AP41"/>
  <c r="AO41"/>
  <c r="AN41"/>
  <c r="AT40"/>
  <c r="AS40"/>
  <c r="AR40"/>
  <c r="AQ40"/>
  <c r="AP40"/>
  <c r="AO40"/>
  <c r="AN40"/>
  <c r="AT39"/>
  <c r="AS39"/>
  <c r="AR39"/>
  <c r="AQ39"/>
  <c r="AP39"/>
  <c r="AO39"/>
  <c r="AN39"/>
  <c r="AT38"/>
  <c r="AS38"/>
  <c r="AR38"/>
  <c r="AQ38"/>
  <c r="AP38"/>
  <c r="AO38"/>
  <c r="AN38"/>
  <c r="AT37"/>
  <c r="AS37"/>
  <c r="AR37"/>
  <c r="AQ37"/>
  <c r="AP37"/>
  <c r="AO37"/>
  <c r="AN37"/>
  <c r="AT36"/>
  <c r="AS36"/>
  <c r="AR36"/>
  <c r="AQ36"/>
  <c r="AP36"/>
  <c r="AO36"/>
  <c r="AN36"/>
  <c r="AT35"/>
  <c r="AS35"/>
  <c r="AR35"/>
  <c r="AQ35"/>
  <c r="AP35"/>
  <c r="AO35"/>
  <c r="AN35"/>
  <c r="AT34"/>
  <c r="AS34"/>
  <c r="AR34"/>
  <c r="AQ34"/>
  <c r="AP34"/>
  <c r="AO34"/>
  <c r="AN34"/>
  <c r="AT33"/>
  <c r="AS33"/>
  <c r="AR33"/>
  <c r="AQ33"/>
  <c r="AP33"/>
  <c r="AO33"/>
  <c r="AN33"/>
  <c r="AT32"/>
  <c r="AS32"/>
  <c r="AR32"/>
  <c r="AQ32"/>
  <c r="AP32"/>
  <c r="AO32"/>
  <c r="AN32"/>
  <c r="AT31"/>
  <c r="AS31"/>
  <c r="AR31"/>
  <c r="AQ31"/>
  <c r="AP31"/>
  <c r="AO31"/>
  <c r="AN31"/>
  <c r="AT30"/>
  <c r="AS30"/>
  <c r="AR30"/>
  <c r="AQ30"/>
  <c r="AP30"/>
  <c r="AO30"/>
  <c r="AN30"/>
  <c r="AT29"/>
  <c r="AS29"/>
  <c r="AR29"/>
  <c r="AQ29"/>
  <c r="AP29"/>
  <c r="AO29"/>
  <c r="AN29"/>
  <c r="AT28"/>
  <c r="AS28"/>
  <c r="AR28"/>
  <c r="AQ28"/>
  <c r="AP28"/>
  <c r="AO28"/>
  <c r="AN28"/>
  <c r="AT27"/>
  <c r="AS27"/>
  <c r="AR27"/>
  <c r="AQ27"/>
  <c r="AP27"/>
  <c r="AO27"/>
  <c r="AN27"/>
  <c r="AT26"/>
  <c r="AS26"/>
  <c r="AR26"/>
  <c r="AQ26"/>
  <c r="AP26"/>
  <c r="AO26"/>
  <c r="AN26"/>
  <c r="AT24"/>
  <c r="AS24"/>
  <c r="AR24"/>
  <c r="AQ24"/>
  <c r="AP24"/>
  <c r="AO24"/>
  <c r="AT23"/>
  <c r="AS23"/>
  <c r="AR23"/>
  <c r="AQ23"/>
  <c r="AP23"/>
  <c r="AO23"/>
  <c r="AN23"/>
  <c r="AT22"/>
  <c r="AS22"/>
  <c r="AR22"/>
  <c r="AQ22"/>
  <c r="AP22"/>
  <c r="AO22"/>
  <c r="AN22"/>
  <c r="AT19"/>
  <c r="AS19"/>
  <c r="AR19"/>
  <c r="AQ19"/>
  <c r="AP19"/>
  <c r="AO19"/>
  <c r="AN19"/>
  <c r="AG72"/>
  <c r="AG70" s="1"/>
  <c r="AG21" s="1"/>
  <c r="AG52"/>
  <c r="AG51" s="1"/>
  <c r="AG49"/>
  <c r="AG47" s="1"/>
  <c r="Z72"/>
  <c r="Z70" s="1"/>
  <c r="Z21" s="1"/>
  <c r="Z52"/>
  <c r="Z51" s="1"/>
  <c r="Z49"/>
  <c r="Z47" s="1"/>
  <c r="S72"/>
  <c r="S70" s="1"/>
  <c r="S21" s="1"/>
  <c r="S52"/>
  <c r="S51" s="1"/>
  <c r="S49"/>
  <c r="S47" s="1"/>
  <c r="L72"/>
  <c r="L70"/>
  <c r="L21" s="1"/>
  <c r="L52"/>
  <c r="L51" s="1"/>
  <c r="L49"/>
  <c r="L47" s="1"/>
  <c r="E72"/>
  <c r="E70"/>
  <c r="E21" s="1"/>
  <c r="E52"/>
  <c r="E51"/>
  <c r="AN51" s="1"/>
  <c r="E49"/>
  <c r="E47" s="1"/>
  <c r="AN52" l="1"/>
  <c r="AN47"/>
  <c r="AN49"/>
  <c r="AN21"/>
  <c r="AN70"/>
  <c r="AN72"/>
  <c r="AG46"/>
  <c r="AG20" s="1"/>
  <c r="AG18" s="1"/>
  <c r="Z46"/>
  <c r="Z25" s="1"/>
  <c r="S46"/>
  <c r="S20" s="1"/>
  <c r="S18" s="1"/>
  <c r="L46"/>
  <c r="L20" s="1"/>
  <c r="L18" s="1"/>
  <c r="E46"/>
  <c r="AM49"/>
  <c r="AM47" s="1"/>
  <c r="AL49"/>
  <c r="AL47" s="1"/>
  <c r="AK49"/>
  <c r="AK47" s="1"/>
  <c r="AJ49"/>
  <c r="AJ47" s="1"/>
  <c r="AI49"/>
  <c r="AI47" s="1"/>
  <c r="AH49"/>
  <c r="AH47" s="1"/>
  <c r="AF49"/>
  <c r="AF47" s="1"/>
  <c r="AE49"/>
  <c r="AE47" s="1"/>
  <c r="AD49"/>
  <c r="AD47" s="1"/>
  <c r="AC49"/>
  <c r="AC47" s="1"/>
  <c r="AB49"/>
  <c r="AB47" s="1"/>
  <c r="AA49"/>
  <c r="AA47" s="1"/>
  <c r="Y49"/>
  <c r="Y47" s="1"/>
  <c r="X49"/>
  <c r="X47" s="1"/>
  <c r="W49"/>
  <c r="W47" s="1"/>
  <c r="V49"/>
  <c r="V47" s="1"/>
  <c r="U49"/>
  <c r="U47" s="1"/>
  <c r="T49"/>
  <c r="T47" s="1"/>
  <c r="R49"/>
  <c r="R47" s="1"/>
  <c r="Q49"/>
  <c r="Q47" s="1"/>
  <c r="P49"/>
  <c r="P47" s="1"/>
  <c r="O49"/>
  <c r="O47" s="1"/>
  <c r="N49"/>
  <c r="N47" s="1"/>
  <c r="M49"/>
  <c r="M47" s="1"/>
  <c r="K49"/>
  <c r="J49"/>
  <c r="I49"/>
  <c r="H49"/>
  <c r="G49"/>
  <c r="F49"/>
  <c r="AM52"/>
  <c r="AM51" s="1"/>
  <c r="AL52"/>
  <c r="AL51" s="1"/>
  <c r="AK52"/>
  <c r="AK51" s="1"/>
  <c r="AJ52"/>
  <c r="AJ51" s="1"/>
  <c r="AI52"/>
  <c r="AI51" s="1"/>
  <c r="AH52"/>
  <c r="AH51" s="1"/>
  <c r="AF52"/>
  <c r="AF51" s="1"/>
  <c r="AE52"/>
  <c r="AE51" s="1"/>
  <c r="AD52"/>
  <c r="AD51" s="1"/>
  <c r="AC52"/>
  <c r="AC51" s="1"/>
  <c r="AB52"/>
  <c r="AB51" s="1"/>
  <c r="AA52"/>
  <c r="AA51" s="1"/>
  <c r="Y52"/>
  <c r="Y51" s="1"/>
  <c r="X52"/>
  <c r="X51" s="1"/>
  <c r="W52"/>
  <c r="W51" s="1"/>
  <c r="V52"/>
  <c r="V51" s="1"/>
  <c r="U52"/>
  <c r="U51" s="1"/>
  <c r="T52"/>
  <c r="T51" s="1"/>
  <c r="R52"/>
  <c r="R51" s="1"/>
  <c r="Q52"/>
  <c r="Q51" s="1"/>
  <c r="P52"/>
  <c r="P51" s="1"/>
  <c r="O52"/>
  <c r="O51" s="1"/>
  <c r="N52"/>
  <c r="N51" s="1"/>
  <c r="M52"/>
  <c r="M51" s="1"/>
  <c r="K52"/>
  <c r="J52"/>
  <c r="I52"/>
  <c r="H52"/>
  <c r="G52"/>
  <c r="F52"/>
  <c r="AM72"/>
  <c r="AM70" s="1"/>
  <c r="AM21" s="1"/>
  <c r="AL72"/>
  <c r="AL70" s="1"/>
  <c r="AL21" s="1"/>
  <c r="AK72"/>
  <c r="AK70" s="1"/>
  <c r="AK21" s="1"/>
  <c r="AJ72"/>
  <c r="AJ70" s="1"/>
  <c r="AJ21" s="1"/>
  <c r="AI72"/>
  <c r="AI70" s="1"/>
  <c r="AI21" s="1"/>
  <c r="AH72"/>
  <c r="AH70" s="1"/>
  <c r="AH21" s="1"/>
  <c r="AF72"/>
  <c r="AF70" s="1"/>
  <c r="AF21" s="1"/>
  <c r="AE72"/>
  <c r="AE70" s="1"/>
  <c r="AE21" s="1"/>
  <c r="AD72"/>
  <c r="AD70" s="1"/>
  <c r="AD21" s="1"/>
  <c r="AC72"/>
  <c r="AC70" s="1"/>
  <c r="AC21" s="1"/>
  <c r="AB72"/>
  <c r="AB70" s="1"/>
  <c r="AB21" s="1"/>
  <c r="AA72"/>
  <c r="AA70" s="1"/>
  <c r="AA21" s="1"/>
  <c r="Y72"/>
  <c r="Y70" s="1"/>
  <c r="Y21" s="1"/>
  <c r="X72"/>
  <c r="X70" s="1"/>
  <c r="X21" s="1"/>
  <c r="W72"/>
  <c r="W70" s="1"/>
  <c r="W21" s="1"/>
  <c r="V72"/>
  <c r="V70" s="1"/>
  <c r="V21" s="1"/>
  <c r="U72"/>
  <c r="U70" s="1"/>
  <c r="U21" s="1"/>
  <c r="T72"/>
  <c r="T70" s="1"/>
  <c r="T21" s="1"/>
  <c r="R72"/>
  <c r="R70" s="1"/>
  <c r="R21" s="1"/>
  <c r="Q72"/>
  <c r="Q70" s="1"/>
  <c r="Q21" s="1"/>
  <c r="P72"/>
  <c r="P70" s="1"/>
  <c r="P21" s="1"/>
  <c r="O72"/>
  <c r="O70" s="1"/>
  <c r="O21" s="1"/>
  <c r="N72"/>
  <c r="N70" s="1"/>
  <c r="N21" s="1"/>
  <c r="M72"/>
  <c r="M70" s="1"/>
  <c r="M21" s="1"/>
  <c r="K72"/>
  <c r="J72"/>
  <c r="I72"/>
  <c r="H72"/>
  <c r="G72"/>
  <c r="F72"/>
  <c r="D78"/>
  <c r="D76"/>
  <c r="D75"/>
  <c r="D74"/>
  <c r="D73"/>
  <c r="D56"/>
  <c r="D55"/>
  <c r="D54"/>
  <c r="D53"/>
  <c r="D50"/>
  <c r="D49" s="1"/>
  <c r="D47" s="1"/>
  <c r="G47" l="1"/>
  <c r="AP47" s="1"/>
  <c r="AP49"/>
  <c r="J51"/>
  <c r="AS51" s="1"/>
  <c r="AS52"/>
  <c r="H47"/>
  <c r="AQ47" s="1"/>
  <c r="AQ49"/>
  <c r="E20"/>
  <c r="AN46"/>
  <c r="G51"/>
  <c r="AP51" s="1"/>
  <c r="AP52"/>
  <c r="K51"/>
  <c r="AT51" s="1"/>
  <c r="AT52"/>
  <c r="I47"/>
  <c r="AR47" s="1"/>
  <c r="AR49"/>
  <c r="H51"/>
  <c r="AQ51" s="1"/>
  <c r="AQ52"/>
  <c r="J47"/>
  <c r="AS47" s="1"/>
  <c r="AS49"/>
  <c r="K70"/>
  <c r="AT72"/>
  <c r="J70"/>
  <c r="AS72"/>
  <c r="G70"/>
  <c r="AP72"/>
  <c r="H70"/>
  <c r="AQ72"/>
  <c r="E18"/>
  <c r="I70"/>
  <c r="AR72"/>
  <c r="F70"/>
  <c r="AO72"/>
  <c r="I51"/>
  <c r="AR51" s="1"/>
  <c r="AR52"/>
  <c r="F51"/>
  <c r="AO51" s="1"/>
  <c r="AO52"/>
  <c r="K47"/>
  <c r="AT47" s="1"/>
  <c r="AT49"/>
  <c r="F47"/>
  <c r="AO47" s="1"/>
  <c r="AO49"/>
  <c r="AG25"/>
  <c r="Z20"/>
  <c r="Z18" s="1"/>
  <c r="S25"/>
  <c r="L25"/>
  <c r="E25"/>
  <c r="U46"/>
  <c r="AD46"/>
  <c r="AM46"/>
  <c r="AI46"/>
  <c r="N46"/>
  <c r="R46"/>
  <c r="W46"/>
  <c r="AB46"/>
  <c r="AF46"/>
  <c r="AK46"/>
  <c r="P46"/>
  <c r="Y46"/>
  <c r="D52"/>
  <c r="D51" s="1"/>
  <c r="D46" s="1"/>
  <c r="D20" s="1"/>
  <c r="D72"/>
  <c r="D70" s="1"/>
  <c r="D21" s="1"/>
  <c r="M46"/>
  <c r="Q46"/>
  <c r="V46"/>
  <c r="AA46"/>
  <c r="AE46"/>
  <c r="AJ46"/>
  <c r="O46"/>
  <c r="T46"/>
  <c r="X46"/>
  <c r="AC46"/>
  <c r="AH46"/>
  <c r="AL46"/>
  <c r="G46" l="1"/>
  <c r="G25" s="1"/>
  <c r="H46"/>
  <c r="AQ46" s="1"/>
  <c r="J46"/>
  <c r="AS46" s="1"/>
  <c r="AN20"/>
  <c r="D18"/>
  <c r="G21"/>
  <c r="AP21" s="1"/>
  <c r="AP70"/>
  <c r="K21"/>
  <c r="AT21" s="1"/>
  <c r="AT70"/>
  <c r="AN18"/>
  <c r="AN25"/>
  <c r="H21"/>
  <c r="AQ21" s="1"/>
  <c r="AQ70"/>
  <c r="J21"/>
  <c r="AS21" s="1"/>
  <c r="AS70"/>
  <c r="I21"/>
  <c r="AR21" s="1"/>
  <c r="AR70"/>
  <c r="F21"/>
  <c r="AO21" s="1"/>
  <c r="AO70"/>
  <c r="I46"/>
  <c r="AR46" s="1"/>
  <c r="F46"/>
  <c r="K46"/>
  <c r="K25" s="1"/>
  <c r="X25"/>
  <c r="X20"/>
  <c r="X18" s="1"/>
  <c r="AJ20"/>
  <c r="AJ18" s="1"/>
  <c r="AJ25"/>
  <c r="Q20"/>
  <c r="Q18" s="1"/>
  <c r="Q25"/>
  <c r="AK25"/>
  <c r="AK20"/>
  <c r="AK18" s="1"/>
  <c r="R25"/>
  <c r="R20"/>
  <c r="R18" s="1"/>
  <c r="AL25"/>
  <c r="AL20"/>
  <c r="AL18" s="1"/>
  <c r="T25"/>
  <c r="T20"/>
  <c r="T18" s="1"/>
  <c r="AE20"/>
  <c r="AE18" s="1"/>
  <c r="AE25"/>
  <c r="M20"/>
  <c r="M18" s="1"/>
  <c r="M25"/>
  <c r="AF25"/>
  <c r="AF20"/>
  <c r="AF18" s="1"/>
  <c r="N25"/>
  <c r="N20"/>
  <c r="N18" s="1"/>
  <c r="AI20"/>
  <c r="AI18" s="1"/>
  <c r="AI25"/>
  <c r="AM20"/>
  <c r="AM18" s="1"/>
  <c r="AM25"/>
  <c r="AH25"/>
  <c r="AH20"/>
  <c r="AH18" s="1"/>
  <c r="O25"/>
  <c r="O20"/>
  <c r="O18" s="1"/>
  <c r="AA20"/>
  <c r="AA18" s="1"/>
  <c r="AA25"/>
  <c r="H25"/>
  <c r="H20"/>
  <c r="Y20"/>
  <c r="Y18" s="1"/>
  <c r="Y25"/>
  <c r="AB25"/>
  <c r="AB20"/>
  <c r="AB18" s="1"/>
  <c r="AD20"/>
  <c r="AD18" s="1"/>
  <c r="AD25"/>
  <c r="AC25"/>
  <c r="AC20"/>
  <c r="AC18" s="1"/>
  <c r="V20"/>
  <c r="V18" s="1"/>
  <c r="V25"/>
  <c r="P20"/>
  <c r="P18" s="1"/>
  <c r="P25"/>
  <c r="W25"/>
  <c r="W20"/>
  <c r="W18" s="1"/>
  <c r="U20"/>
  <c r="U18" s="1"/>
  <c r="U25"/>
  <c r="D25"/>
  <c r="J20" l="1"/>
  <c r="G20"/>
  <c r="G18" s="1"/>
  <c r="AP18" s="1"/>
  <c r="AP46"/>
  <c r="J25"/>
  <c r="AS25" s="1"/>
  <c r="AP25"/>
  <c r="H18"/>
  <c r="AQ18" s="1"/>
  <c r="AQ20"/>
  <c r="J18"/>
  <c r="AS18" s="1"/>
  <c r="AS20"/>
  <c r="AQ25"/>
  <c r="AT25"/>
  <c r="AO46"/>
  <c r="F20"/>
  <c r="AO20" s="1"/>
  <c r="I25"/>
  <c r="AR25" s="1"/>
  <c r="I20"/>
  <c r="F25"/>
  <c r="AO25" s="1"/>
  <c r="K20"/>
  <c r="AT46"/>
  <c r="AP20" l="1"/>
  <c r="F18"/>
  <c r="AO18" s="1"/>
  <c r="I18"/>
  <c r="AR18" s="1"/>
  <c r="AR20"/>
  <c r="K18"/>
  <c r="AT18" s="1"/>
  <c r="AT20"/>
</calcChain>
</file>

<file path=xl/sharedStrings.xml><?xml version="1.0" encoding="utf-8"?>
<sst xmlns="http://schemas.openxmlformats.org/spreadsheetml/2006/main" count="315" uniqueCount="193">
  <si>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</si>
  <si>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</si>
  <si>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</si>
  <si>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</si>
  <si>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</si>
  <si>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</si>
  <si>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</si>
  <si>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</si>
  <si>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</si>
  <si>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</si>
  <si>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</si>
  <si>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</si>
  <si>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</si>
  <si>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</si>
  <si>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6.1.1</t>
  </si>
  <si>
    <t>8.1.2</t>
  </si>
  <si>
    <t>8.1.3</t>
  </si>
  <si>
    <t>8.1.4</t>
  </si>
  <si>
    <t>8.1.5</t>
  </si>
  <si>
    <t>8.1.6</t>
  </si>
  <si>
    <t>8.1.7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</si>
  <si>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</si>
  <si>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</si>
  <si>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</si>
  <si>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</si>
  <si>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</si>
  <si>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</si>
  <si>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</si>
  <si>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</si>
  <si>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</si>
  <si>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</si>
  <si>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</si>
  <si>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</si>
  <si>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</si>
  <si>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</si>
  <si>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</si>
  <si>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</si>
  <si>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</si>
  <si>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</si>
  <si>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</si>
  <si>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</si>
  <si>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</si>
  <si>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</si>
  <si>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</si>
  <si>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</si>
  <si>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</si>
  <si>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</si>
  <si>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</si>
  <si>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</si>
  <si>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</si>
  <si>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</si>
  <si>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</si>
  <si>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</si>
  <si>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</si>
  <si>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</si>
  <si>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</si>
  <si>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</si>
  <si>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</si>
  <si>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</si>
  <si>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</si>
  <si>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</si>
  <si>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</si>
  <si>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</si>
  <si>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</si>
  <si>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</si>
  <si>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</si>
  <si>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</si>
  <si>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</si>
  <si>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</si>
  <si>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</si>
  <si>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</si>
  <si>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</si>
  <si>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</si>
  <si>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</si>
  <si>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</si>
  <si>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</si>
  <si>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</si>
  <si>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</si>
  <si>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</si>
  <si>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</si>
  <si>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</si>
  <si>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</si>
  <si>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</si>
  <si>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</si>
  <si>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</si>
  <si>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</si>
  <si>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</si>
  <si>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</si>
  <si>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</si>
  <si>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</si>
  <si>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</si>
  <si>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</si>
  <si>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</si>
  <si>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</si>
  <si>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</si>
  <si>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</si>
  <si>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</si>
  <si>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</si>
  <si>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</si>
  <si>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</si>
  <si>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</si>
  <si>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</si>
  <si>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</si>
  <si>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</si>
  <si>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</si>
  <si>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</si>
  <si>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</si>
  <si>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</si>
  <si>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</si>
  <si>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</si>
  <si>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</si>
  <si>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</si>
  <si>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</si>
  <si>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</si>
  <si>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</si>
  <si>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</si>
  <si>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</si>
  <si>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</si>
  <si>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</si>
  <si>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2018 год</t>
  </si>
  <si>
    <t>2019 год</t>
  </si>
  <si>
    <t>2020 год</t>
  </si>
  <si>
    <t>2021 год</t>
  </si>
  <si>
    <t>2022 год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</si>
  <si>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</si>
  <si>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</si>
  <si>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</si>
  <si>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</si>
  <si>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</si>
  <si>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</si>
  <si>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</si>
  <si>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</si>
  <si>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</si>
  <si>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</si>
  <si>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</si>
  <si>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</si>
  <si>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</si>
  <si>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</si>
  <si>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</si>
  <si>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</si>
  <si>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</si>
  <si>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</si>
  <si>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</si>
  <si>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</si>
  <si>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</si>
  <si>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</si>
  <si>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</si>
  <si>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</si>
  <si>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</si>
  <si>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</si>
  <si>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</si>
  <si>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Утвержденный план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</si>
  <si>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</si>
  <si>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</si>
  <si>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</si>
  <si>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</si>
  <si>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</si>
  <si>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</si>
  <si>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</si>
  <si>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</si>
  <si>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</si>
  <si>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</si>
  <si>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</si>
  <si>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</si>
  <si>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</si>
  <si>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</si>
  <si>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</si>
  <si>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</si>
  <si>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</si>
  <si>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</si>
  <si>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</si>
  <si>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</si>
  <si>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</si>
  <si>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</si>
  <si>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</si>
  <si>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</si>
  <si>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</si>
  <si>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</si>
  <si>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</si>
  <si>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</si>
  <si>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</si>
  <si>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</si>
  <si>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</si>
  <si>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</si>
  <si>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</si>
  <si>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</si>
  <si>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</si>
  <si>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Итого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</si>
  <si>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</si>
  <si>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</si>
  <si>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 xml:space="preserve">к постановлению департамента жилищно-коммунального хозяйства </t>
  </si>
  <si>
    <t>Приложение  № 4</t>
  </si>
  <si>
    <t>от  22.08.2017 № 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</si>
</sst>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6" fillId="0" borderId="0" xfId="5" applyFont="1" applyFill="1" applyBorder="1" applyAlignment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6" fillId="0" borderId="2" xfId="1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vertical="center"/>
    </xf>
    <xf numFmtId="0" fontId="3" fillId="0" borderId="2" xfId="6" applyFont="1" applyFill="1" applyBorder="1" applyAlignment="1">
      <alignment horizontal="center" vertical="center" textRotation="90" wrapText="1"/>
    </xf>
    <xf numFmtId="49" fontId="3" fillId="0" borderId="2" xfId="6" applyNumberFormat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0" fontId="3" fillId="0" borderId="2" xfId="6" applyNumberFormat="1" applyFont="1" applyFill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164" fontId="3" fillId="0" borderId="2" xfId="6" applyNumberFormat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7" fontId="3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164" fontId="6" fillId="0" borderId="0" xfId="1" applyFont="1" applyFill="1"/>
    <xf numFmtId="0" fontId="3" fillId="0" borderId="0" xfId="0" applyNumberFormat="1" applyFont="1" applyFill="1"/>
    <xf numFmtId="164" fontId="3" fillId="0" borderId="0" xfId="1" applyFont="1" applyFill="1"/>
    <xf numFmtId="0" fontId="29" fillId="0" borderId="0" xfId="0" applyFont="1" applyFill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2" xfId="6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0" fillId="0" borderId="0" xfId="4" applyFont="1" applyAlignment="1">
      <alignment horizontal="center" vertical="center" wrapText="1"/>
    </xf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3" fillId="0" borderId="2" xfId="6" applyFont="1" applyFill="1" applyBorder="1" applyAlignment="1">
      <alignment horizontal="center" vertical="center" wrapText="1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82"/>
  <sheetViews>
    <sheetView tabSelected="1" view="pageBreakPreview" zoomScale="70" zoomScaleNormal="100" zoomScaleSheetLayoutView="70" workbookViewId="0">
      <selection activeCell="B82" sqref="A1:AT1048576"/>
    </sheetView>
  </sheetViews>
  <sheetFormatPr defaultRowHeight="15.75"/>
  <cols>
    <col min="1" max="1" width="11.625" style="2" customWidth="1"/>
    <col min="2" max="2" width="31.5" style="2" customWidth="1"/>
    <col min="3" max="3" width="13.875" style="2" customWidth="1"/>
    <col min="4" max="4" width="17.625" style="2" customWidth="1"/>
    <col min="5" max="5" width="22.875" style="2" bestFit="1" customWidth="1"/>
    <col min="6" max="6" width="10.125" style="2" bestFit="1" customWidth="1"/>
    <col min="7" max="8" width="7" style="2" bestFit="1" customWidth="1"/>
    <col min="9" max="9" width="9" style="2" bestFit="1" customWidth="1"/>
    <col min="10" max="10" width="7" style="2" bestFit="1" customWidth="1"/>
    <col min="11" max="11" width="10.125" style="2" bestFit="1" customWidth="1"/>
    <col min="12" max="12" width="22.875" style="2" bestFit="1" customWidth="1"/>
    <col min="13" max="13" width="10.125" style="2" bestFit="1" customWidth="1"/>
    <col min="14" max="15" width="7" style="2" bestFit="1" customWidth="1"/>
    <col min="16" max="16" width="9" style="2" customWidth="1"/>
    <col min="17" max="17" width="7" style="2" bestFit="1" customWidth="1"/>
    <col min="18" max="18" width="10.125" style="2" bestFit="1" customWidth="1"/>
    <col min="19" max="19" width="22.875" style="2" bestFit="1" customWidth="1"/>
    <col min="20" max="20" width="10.125" style="2" bestFit="1" customWidth="1"/>
    <col min="21" max="22" width="7" style="2" bestFit="1" customWidth="1"/>
    <col min="23" max="23" width="9" style="2" bestFit="1" customWidth="1"/>
    <col min="24" max="24" width="7" style="2" bestFit="1" customWidth="1"/>
    <col min="25" max="25" width="10.125" style="2" bestFit="1" customWidth="1"/>
    <col min="26" max="26" width="22.875" style="2" bestFit="1" customWidth="1"/>
    <col min="27" max="27" width="10.125" style="2" bestFit="1" customWidth="1"/>
    <col min="28" max="29" width="7" style="2" bestFit="1" customWidth="1"/>
    <col min="30" max="30" width="9" style="2" bestFit="1" customWidth="1"/>
    <col min="31" max="31" width="7" style="2" bestFit="1" customWidth="1"/>
    <col min="32" max="32" width="10.125" style="2" bestFit="1" customWidth="1"/>
    <col min="33" max="33" width="22.875" style="2" bestFit="1" customWidth="1"/>
    <col min="34" max="34" width="10.125" style="2" bestFit="1" customWidth="1"/>
    <col min="35" max="36" width="7" style="2" bestFit="1" customWidth="1"/>
    <col min="37" max="37" width="9" style="2" bestFit="1" customWidth="1"/>
    <col min="38" max="38" width="7" style="2" bestFit="1" customWidth="1"/>
    <col min="39" max="39" width="10.125" style="2" bestFit="1" customWidth="1"/>
    <col min="40" max="40" width="23" style="2" bestFit="1" customWidth="1"/>
    <col min="41" max="41" width="12.5" style="2" bestFit="1" customWidth="1"/>
    <col min="42" max="43" width="7.125" style="2" bestFit="1" customWidth="1"/>
    <col min="44" max="44" width="12.5" style="2" bestFit="1" customWidth="1"/>
    <col min="45" max="45" width="7.125" style="2" bestFit="1" customWidth="1"/>
    <col min="46" max="46" width="12.5" style="2" bestFit="1" customWidth="1"/>
    <col min="47" max="47" width="4.125" style="2" customWidth="1"/>
    <col min="48" max="48" width="3.75" style="2" customWidth="1"/>
    <col min="49" max="49" width="3.875" style="2" customWidth="1"/>
    <col min="50" max="50" width="4.5" style="2" customWidth="1"/>
    <col min="51" max="51" width="5" style="2" customWidth="1"/>
    <col min="52" max="52" width="5.5" style="2" customWidth="1"/>
    <col min="53" max="53" width="5.75" style="2" customWidth="1"/>
    <col min="54" max="54" width="5.5" style="2" customWidth="1"/>
    <col min="55" max="56" width="5" style="2" customWidth="1"/>
    <col min="57" max="57" width="12.875" style="2" customWidth="1"/>
    <col min="58" max="67" width="5" style="2" customWidth="1"/>
    <col min="68" max="16384" width="9" style="2"/>
  </cols>
  <sheetData>
    <row r="1" spans="1:59" s="1" customFormat="1" ht="18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N1" s="28" t="s">
        <v>191</v>
      </c>
      <c r="AO1" s="28"/>
      <c r="AP1" s="28"/>
      <c r="AQ1" s="28"/>
      <c r="AR1" s="28"/>
      <c r="AS1" s="28"/>
      <c r="AT1" s="28"/>
    </row>
    <row r="2" spans="1:59" s="1" customFormat="1" ht="18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AN2" s="29" t="s">
        <v>190</v>
      </c>
      <c r="AO2" s="29"/>
      <c r="AP2" s="29"/>
      <c r="AQ2" s="29"/>
      <c r="AR2" s="29"/>
      <c r="AS2" s="29"/>
      <c r="AT2" s="29"/>
    </row>
    <row r="3" spans="1:59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AN3" s="29" t="s">
        <v>192</v>
      </c>
      <c r="AO3" s="29"/>
      <c r="AP3" s="29"/>
      <c r="AQ3" s="29"/>
      <c r="AR3" s="29"/>
      <c r="AS3" s="29"/>
      <c r="AT3" s="29"/>
    </row>
    <row r="4" spans="1:59" s="1" customFormat="1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2"/>
      <c r="L4" s="2"/>
      <c r="M4" s="2"/>
      <c r="N4" s="2"/>
      <c r="O4" s="2"/>
    </row>
    <row r="5" spans="1:59" s="1" customFormat="1" ht="18.75">
      <c r="A5" s="32" t="s">
        <v>188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59" s="1" customFormat="1" ht="18.75">
      <c r="A6" s="34"/>
      <c r="B6" s="34"/>
      <c r="C6" s="34"/>
      <c r="D6" s="34"/>
      <c r="E6" s="34"/>
      <c r="F6" s="34"/>
      <c r="G6" s="34"/>
      <c r="H6" s="34"/>
      <c r="I6" s="34"/>
      <c r="J6" s="34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</row>
    <row r="7" spans="1:59" s="1" customFormat="1" ht="18.75">
      <c r="A7" s="35" t="s">
        <v>189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</row>
    <row r="8" spans="1:59" s="1" customFormat="1" ht="18.75">
      <c r="A8" s="22"/>
      <c r="B8" s="22"/>
      <c r="C8" s="22"/>
      <c r="D8" s="22"/>
      <c r="E8" s="22"/>
      <c r="F8" s="22"/>
      <c r="G8" s="22"/>
      <c r="H8" s="22"/>
      <c r="I8" s="22"/>
      <c r="J8" s="22"/>
      <c r="K8" s="2"/>
      <c r="L8" s="2"/>
      <c r="M8" s="2"/>
      <c r="N8" s="2"/>
      <c r="O8" s="2"/>
    </row>
    <row r="9" spans="1:59" s="1" customFormat="1" ht="18.75">
      <c r="A9" s="33" t="s">
        <v>21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</row>
    <row r="10" spans="1:59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15.75" customHeight="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9" ht="31.5" customHeight="1">
      <c r="A12" s="39" t="s">
        <v>0</v>
      </c>
      <c r="B12" s="39" t="s">
        <v>1</v>
      </c>
      <c r="C12" s="39" t="s">
        <v>2</v>
      </c>
      <c r="D12" s="39" t="s">
        <v>3</v>
      </c>
      <c r="E12" s="30" t="s">
        <v>4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</row>
    <row r="13" spans="1:59" ht="44.25" customHeight="1">
      <c r="A13" s="39"/>
      <c r="B13" s="39"/>
      <c r="C13" s="39"/>
      <c r="D13" s="39"/>
      <c r="E13" s="30" t="s">
        <v>119</v>
      </c>
      <c r="F13" s="30"/>
      <c r="G13" s="30"/>
      <c r="H13" s="30"/>
      <c r="I13" s="30"/>
      <c r="J13" s="30"/>
      <c r="K13" s="30"/>
      <c r="L13" s="30" t="s">
        <v>120</v>
      </c>
      <c r="M13" s="30"/>
      <c r="N13" s="30"/>
      <c r="O13" s="30"/>
      <c r="P13" s="30"/>
      <c r="Q13" s="30"/>
      <c r="R13" s="30"/>
      <c r="S13" s="30" t="s">
        <v>121</v>
      </c>
      <c r="T13" s="30"/>
      <c r="U13" s="30"/>
      <c r="V13" s="30"/>
      <c r="W13" s="30"/>
      <c r="X13" s="30"/>
      <c r="Y13" s="30"/>
      <c r="Z13" s="30" t="s">
        <v>122</v>
      </c>
      <c r="AA13" s="30"/>
      <c r="AB13" s="30"/>
      <c r="AC13" s="30"/>
      <c r="AD13" s="30"/>
      <c r="AE13" s="30"/>
      <c r="AF13" s="30"/>
      <c r="AG13" s="30" t="s">
        <v>123</v>
      </c>
      <c r="AH13" s="30"/>
      <c r="AI13" s="30"/>
      <c r="AJ13" s="30"/>
      <c r="AK13" s="30"/>
      <c r="AL13" s="30"/>
      <c r="AM13" s="30"/>
      <c r="AN13" s="39" t="s">
        <v>187</v>
      </c>
      <c r="AO13" s="39"/>
      <c r="AP13" s="39"/>
      <c r="AQ13" s="39"/>
      <c r="AR13" s="39"/>
      <c r="AS13" s="39"/>
      <c r="AT13" s="39"/>
    </row>
    <row r="14" spans="1:59" ht="51" customHeight="1">
      <c r="A14" s="39"/>
      <c r="B14" s="39"/>
      <c r="C14" s="39"/>
      <c r="D14" s="39"/>
      <c r="E14" s="30" t="s">
        <v>151</v>
      </c>
      <c r="F14" s="30"/>
      <c r="G14" s="30"/>
      <c r="H14" s="30"/>
      <c r="I14" s="30"/>
      <c r="J14" s="30"/>
      <c r="K14" s="30"/>
      <c r="L14" s="30" t="s">
        <v>151</v>
      </c>
      <c r="M14" s="30"/>
      <c r="N14" s="30"/>
      <c r="O14" s="30"/>
      <c r="P14" s="30"/>
      <c r="Q14" s="30"/>
      <c r="R14" s="30"/>
      <c r="S14" s="30" t="s">
        <v>151</v>
      </c>
      <c r="T14" s="30"/>
      <c r="U14" s="30"/>
      <c r="V14" s="30"/>
      <c r="W14" s="30"/>
      <c r="X14" s="30"/>
      <c r="Y14" s="30"/>
      <c r="Z14" s="30" t="s">
        <v>151</v>
      </c>
      <c r="AA14" s="30"/>
      <c r="AB14" s="30"/>
      <c r="AC14" s="30"/>
      <c r="AD14" s="30"/>
      <c r="AE14" s="30"/>
      <c r="AF14" s="30"/>
      <c r="AG14" s="30" t="s">
        <v>151</v>
      </c>
      <c r="AH14" s="30"/>
      <c r="AI14" s="30"/>
      <c r="AJ14" s="30"/>
      <c r="AK14" s="30"/>
      <c r="AL14" s="30"/>
      <c r="AM14" s="30"/>
      <c r="AN14" s="30" t="s">
        <v>5</v>
      </c>
      <c r="AO14" s="30"/>
      <c r="AP14" s="30"/>
      <c r="AQ14" s="30"/>
      <c r="AR14" s="30"/>
      <c r="AS14" s="30"/>
      <c r="AT14" s="30"/>
    </row>
    <row r="15" spans="1:59" ht="37.5" customHeight="1">
      <c r="A15" s="39"/>
      <c r="B15" s="39"/>
      <c r="C15" s="39"/>
      <c r="D15" s="39" t="s">
        <v>6</v>
      </c>
      <c r="E15" s="23" t="s">
        <v>7</v>
      </c>
      <c r="F15" s="30" t="s">
        <v>8</v>
      </c>
      <c r="G15" s="30"/>
      <c r="H15" s="30"/>
      <c r="I15" s="30"/>
      <c r="J15" s="30"/>
      <c r="K15" s="30"/>
      <c r="L15" s="23" t="s">
        <v>7</v>
      </c>
      <c r="M15" s="30" t="s">
        <v>8</v>
      </c>
      <c r="N15" s="30"/>
      <c r="O15" s="30"/>
      <c r="P15" s="30"/>
      <c r="Q15" s="30"/>
      <c r="R15" s="30"/>
      <c r="S15" s="23" t="s">
        <v>7</v>
      </c>
      <c r="T15" s="30" t="s">
        <v>8</v>
      </c>
      <c r="U15" s="30"/>
      <c r="V15" s="30"/>
      <c r="W15" s="30"/>
      <c r="X15" s="30"/>
      <c r="Y15" s="30"/>
      <c r="Z15" s="23" t="s">
        <v>7</v>
      </c>
      <c r="AA15" s="30" t="s">
        <v>8</v>
      </c>
      <c r="AB15" s="30"/>
      <c r="AC15" s="30"/>
      <c r="AD15" s="30"/>
      <c r="AE15" s="30"/>
      <c r="AF15" s="30"/>
      <c r="AG15" s="23" t="s">
        <v>7</v>
      </c>
      <c r="AH15" s="30" t="s">
        <v>8</v>
      </c>
      <c r="AI15" s="30"/>
      <c r="AJ15" s="30"/>
      <c r="AK15" s="30"/>
      <c r="AL15" s="30"/>
      <c r="AM15" s="30"/>
      <c r="AN15" s="23" t="s">
        <v>7</v>
      </c>
      <c r="AO15" s="30" t="s">
        <v>8</v>
      </c>
      <c r="AP15" s="30"/>
      <c r="AQ15" s="30"/>
      <c r="AR15" s="30"/>
      <c r="AS15" s="30"/>
      <c r="AT15" s="30"/>
    </row>
    <row r="16" spans="1:59" ht="66" customHeight="1">
      <c r="A16" s="39"/>
      <c r="B16" s="39"/>
      <c r="C16" s="39"/>
      <c r="D16" s="39"/>
      <c r="E16" s="6" t="s">
        <v>9</v>
      </c>
      <c r="F16" s="6" t="s">
        <v>9</v>
      </c>
      <c r="G16" s="11" t="s">
        <v>10</v>
      </c>
      <c r="H16" s="11" t="s">
        <v>11</v>
      </c>
      <c r="I16" s="11" t="s">
        <v>12</v>
      </c>
      <c r="J16" s="11" t="s">
        <v>13</v>
      </c>
      <c r="K16" s="11" t="s">
        <v>124</v>
      </c>
      <c r="L16" s="6" t="s">
        <v>9</v>
      </c>
      <c r="M16" s="6" t="s">
        <v>9</v>
      </c>
      <c r="N16" s="11" t="s">
        <v>10</v>
      </c>
      <c r="O16" s="11" t="s">
        <v>11</v>
      </c>
      <c r="P16" s="11" t="s">
        <v>12</v>
      </c>
      <c r="Q16" s="11" t="s">
        <v>13</v>
      </c>
      <c r="R16" s="11" t="s">
        <v>124</v>
      </c>
      <c r="S16" s="6" t="s">
        <v>9</v>
      </c>
      <c r="T16" s="6" t="s">
        <v>9</v>
      </c>
      <c r="U16" s="11" t="s">
        <v>10</v>
      </c>
      <c r="V16" s="11" t="s">
        <v>11</v>
      </c>
      <c r="W16" s="11" t="s">
        <v>12</v>
      </c>
      <c r="X16" s="11" t="s">
        <v>13</v>
      </c>
      <c r="Y16" s="11" t="s">
        <v>124</v>
      </c>
      <c r="Z16" s="6" t="s">
        <v>9</v>
      </c>
      <c r="AA16" s="6" t="s">
        <v>9</v>
      </c>
      <c r="AB16" s="11" t="s">
        <v>10</v>
      </c>
      <c r="AC16" s="11" t="s">
        <v>11</v>
      </c>
      <c r="AD16" s="11" t="s">
        <v>12</v>
      </c>
      <c r="AE16" s="11" t="s">
        <v>13</v>
      </c>
      <c r="AF16" s="11" t="s">
        <v>124</v>
      </c>
      <c r="AG16" s="6" t="s">
        <v>9</v>
      </c>
      <c r="AH16" s="6" t="s">
        <v>9</v>
      </c>
      <c r="AI16" s="11" t="s">
        <v>10</v>
      </c>
      <c r="AJ16" s="11" t="s">
        <v>11</v>
      </c>
      <c r="AK16" s="11" t="s">
        <v>12</v>
      </c>
      <c r="AL16" s="11" t="s">
        <v>13</v>
      </c>
      <c r="AM16" s="11" t="s">
        <v>124</v>
      </c>
      <c r="AN16" s="6" t="s">
        <v>9</v>
      </c>
      <c r="AO16" s="6" t="s">
        <v>9</v>
      </c>
      <c r="AP16" s="11" t="s">
        <v>10</v>
      </c>
      <c r="AQ16" s="11" t="s">
        <v>11</v>
      </c>
      <c r="AR16" s="11" t="s">
        <v>12</v>
      </c>
      <c r="AS16" s="11" t="s">
        <v>13</v>
      </c>
      <c r="AT16" s="11" t="s">
        <v>124</v>
      </c>
    </row>
    <row r="17" spans="1:46">
      <c r="A17" s="21">
        <v>1</v>
      </c>
      <c r="B17" s="21">
        <v>2</v>
      </c>
      <c r="C17" s="21">
        <v>3</v>
      </c>
      <c r="D17" s="21">
        <v>4</v>
      </c>
      <c r="E17" s="12" t="s">
        <v>152</v>
      </c>
      <c r="F17" s="12" t="s">
        <v>153</v>
      </c>
      <c r="G17" s="12" t="s">
        <v>154</v>
      </c>
      <c r="H17" s="12" t="s">
        <v>155</v>
      </c>
      <c r="I17" s="12" t="s">
        <v>156</v>
      </c>
      <c r="J17" s="12" t="s">
        <v>157</v>
      </c>
      <c r="K17" s="12" t="s">
        <v>158</v>
      </c>
      <c r="L17" s="12" t="s">
        <v>159</v>
      </c>
      <c r="M17" s="12" t="s">
        <v>160</v>
      </c>
      <c r="N17" s="12" t="s">
        <v>161</v>
      </c>
      <c r="O17" s="12" t="s">
        <v>162</v>
      </c>
      <c r="P17" s="12" t="s">
        <v>163</v>
      </c>
      <c r="Q17" s="12" t="s">
        <v>164</v>
      </c>
      <c r="R17" s="12" t="s">
        <v>165</v>
      </c>
      <c r="S17" s="12" t="s">
        <v>166</v>
      </c>
      <c r="T17" s="12" t="s">
        <v>167</v>
      </c>
      <c r="U17" s="12" t="s">
        <v>168</v>
      </c>
      <c r="V17" s="12" t="s">
        <v>169</v>
      </c>
      <c r="W17" s="12" t="s">
        <v>170</v>
      </c>
      <c r="X17" s="12" t="s">
        <v>171</v>
      </c>
      <c r="Y17" s="12" t="s">
        <v>172</v>
      </c>
      <c r="Z17" s="12" t="s">
        <v>173</v>
      </c>
      <c r="AA17" s="12" t="s">
        <v>174</v>
      </c>
      <c r="AB17" s="12" t="s">
        <v>175</v>
      </c>
      <c r="AC17" s="12" t="s">
        <v>176</v>
      </c>
      <c r="AD17" s="12" t="s">
        <v>177</v>
      </c>
      <c r="AE17" s="12" t="s">
        <v>178</v>
      </c>
      <c r="AF17" s="12" t="s">
        <v>179</v>
      </c>
      <c r="AG17" s="12" t="s">
        <v>180</v>
      </c>
      <c r="AH17" s="12" t="s">
        <v>181</v>
      </c>
      <c r="AI17" s="12" t="s">
        <v>182</v>
      </c>
      <c r="AJ17" s="12" t="s">
        <v>183</v>
      </c>
      <c r="AK17" s="12" t="s">
        <v>184</v>
      </c>
      <c r="AL17" s="12" t="s">
        <v>185</v>
      </c>
      <c r="AM17" s="12" t="s">
        <v>186</v>
      </c>
      <c r="AN17" s="12" t="s">
        <v>14</v>
      </c>
      <c r="AO17" s="12" t="s">
        <v>15</v>
      </c>
      <c r="AP17" s="12" t="s">
        <v>16</v>
      </c>
      <c r="AQ17" s="12" t="s">
        <v>17</v>
      </c>
      <c r="AR17" s="12" t="s">
        <v>18</v>
      </c>
      <c r="AS17" s="12" t="s">
        <v>19</v>
      </c>
      <c r="AT17" s="12" t="s">
        <v>20</v>
      </c>
    </row>
    <row r="18" spans="1:46" s="24" customFormat="1" ht="31.5">
      <c r="A18" s="9" t="s">
        <v>22</v>
      </c>
      <c r="B18" s="9" t="s">
        <v>23</v>
      </c>
      <c r="C18" s="9" t="s">
        <v>146</v>
      </c>
      <c r="D18" s="13">
        <f>SUM(D19:D24)</f>
        <v>1293.3190140701408</v>
      </c>
      <c r="E18" s="13">
        <f>SUM(E19:E24)</f>
        <v>0</v>
      </c>
      <c r="F18" s="13">
        <f t="shared" ref="F18:K18" si="0">SUM(F19:F24)</f>
        <v>234.22608607353052</v>
      </c>
      <c r="G18" s="13">
        <f t="shared" si="0"/>
        <v>0</v>
      </c>
      <c r="H18" s="13">
        <f t="shared" si="0"/>
        <v>0</v>
      </c>
      <c r="I18" s="13">
        <f t="shared" si="0"/>
        <v>30.906000000000002</v>
      </c>
      <c r="J18" s="13">
        <f t="shared" si="0"/>
        <v>0</v>
      </c>
      <c r="K18" s="14">
        <f t="shared" si="0"/>
        <v>25</v>
      </c>
      <c r="L18" s="13">
        <f t="shared" ref="L18:R18" si="1">SUM(L19:L24)</f>
        <v>0</v>
      </c>
      <c r="M18" s="13">
        <f t="shared" si="1"/>
        <v>224.69322587796611</v>
      </c>
      <c r="N18" s="13">
        <f t="shared" si="1"/>
        <v>0</v>
      </c>
      <c r="O18" s="13">
        <f t="shared" si="1"/>
        <v>0</v>
      </c>
      <c r="P18" s="13">
        <f t="shared" si="1"/>
        <v>25.75</v>
      </c>
      <c r="Q18" s="13">
        <f t="shared" si="1"/>
        <v>0</v>
      </c>
      <c r="R18" s="14">
        <f t="shared" si="1"/>
        <v>22</v>
      </c>
      <c r="S18" s="13">
        <f t="shared" ref="S18:Y18" si="2">SUM(S19:S24)</f>
        <v>0</v>
      </c>
      <c r="T18" s="13">
        <f t="shared" si="2"/>
        <v>382.56972983050849</v>
      </c>
      <c r="U18" s="13">
        <f t="shared" si="2"/>
        <v>0</v>
      </c>
      <c r="V18" s="13">
        <f t="shared" si="2"/>
        <v>0</v>
      </c>
      <c r="W18" s="13">
        <f t="shared" si="2"/>
        <v>13.734999999999999</v>
      </c>
      <c r="X18" s="13">
        <f t="shared" si="2"/>
        <v>0</v>
      </c>
      <c r="Y18" s="14">
        <f t="shared" si="2"/>
        <v>23</v>
      </c>
      <c r="Z18" s="13">
        <f t="shared" ref="Z18:AF18" si="3">SUM(Z19:Z24)</f>
        <v>0</v>
      </c>
      <c r="AA18" s="13">
        <f t="shared" si="3"/>
        <v>223.06648949152546</v>
      </c>
      <c r="AB18" s="13">
        <f t="shared" si="3"/>
        <v>0</v>
      </c>
      <c r="AC18" s="13">
        <f t="shared" si="3"/>
        <v>0</v>
      </c>
      <c r="AD18" s="13">
        <f t="shared" si="3"/>
        <v>22.02</v>
      </c>
      <c r="AE18" s="13">
        <f t="shared" si="3"/>
        <v>0</v>
      </c>
      <c r="AF18" s="14">
        <f t="shared" si="3"/>
        <v>16</v>
      </c>
      <c r="AG18" s="13">
        <f t="shared" ref="AG18:AM18" si="4">SUM(AG19:AG24)</f>
        <v>0</v>
      </c>
      <c r="AH18" s="13">
        <f t="shared" si="4"/>
        <v>228.76348279661019</v>
      </c>
      <c r="AI18" s="13">
        <f t="shared" si="4"/>
        <v>0</v>
      </c>
      <c r="AJ18" s="13">
        <f t="shared" si="4"/>
        <v>0</v>
      </c>
      <c r="AK18" s="13">
        <f t="shared" si="4"/>
        <v>19.505000000000003</v>
      </c>
      <c r="AL18" s="13">
        <f t="shared" si="4"/>
        <v>0</v>
      </c>
      <c r="AM18" s="14">
        <f t="shared" si="4"/>
        <v>26</v>
      </c>
      <c r="AN18" s="13">
        <f t="shared" ref="AN18:AN49" si="5">E18+L18+S18+Z18+AG18</f>
        <v>0</v>
      </c>
      <c r="AO18" s="13">
        <f t="shared" ref="AO18:AO49" si="6">F18+M18+T18+AA18+AH18</f>
        <v>1293.3190140701408</v>
      </c>
      <c r="AP18" s="13">
        <f t="shared" ref="AP18:AP49" si="7">G18+N18+U18+AB18+AI18</f>
        <v>0</v>
      </c>
      <c r="AQ18" s="13">
        <f t="shared" ref="AQ18:AQ49" si="8">H18+O18+V18+AC18+AJ18</f>
        <v>0</v>
      </c>
      <c r="AR18" s="13">
        <f t="shared" ref="AR18:AR49" si="9">I18+P18+W18+AD18+AK18</f>
        <v>111.916</v>
      </c>
      <c r="AS18" s="13">
        <f t="shared" ref="AS18:AS49" si="10">J18+Q18+X18+AE18+AL18</f>
        <v>0</v>
      </c>
      <c r="AT18" s="15">
        <f t="shared" ref="AT18:AT49" si="11">K18+R18+Y18+AF18+AM18</f>
        <v>112</v>
      </c>
    </row>
    <row r="19" spans="1:46" s="25" customFormat="1" ht="31.5">
      <c r="A19" s="7" t="s">
        <v>24</v>
      </c>
      <c r="B19" s="7" t="s">
        <v>25</v>
      </c>
      <c r="C19" s="7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f t="shared" si="5"/>
        <v>0</v>
      </c>
      <c r="AO19" s="16">
        <f t="shared" si="6"/>
        <v>0</v>
      </c>
      <c r="AP19" s="16">
        <f t="shared" si="7"/>
        <v>0</v>
      </c>
      <c r="AQ19" s="16">
        <f t="shared" si="8"/>
        <v>0</v>
      </c>
      <c r="AR19" s="16">
        <f t="shared" si="9"/>
        <v>0</v>
      </c>
      <c r="AS19" s="16">
        <f t="shared" si="10"/>
        <v>0</v>
      </c>
      <c r="AT19" s="17">
        <f t="shared" si="11"/>
        <v>0</v>
      </c>
    </row>
    <row r="20" spans="1:46" s="25" customFormat="1" ht="47.25">
      <c r="A20" s="7" t="s">
        <v>27</v>
      </c>
      <c r="B20" s="7" t="s">
        <v>28</v>
      </c>
      <c r="C20" s="7" t="s">
        <v>26</v>
      </c>
      <c r="D20" s="18">
        <f>D46</f>
        <v>774.48049495090515</v>
      </c>
      <c r="E20" s="18">
        <f t="shared" ref="E20:K20" si="12">E46</f>
        <v>0</v>
      </c>
      <c r="F20" s="18">
        <f>F46</f>
        <v>140.53639292887121</v>
      </c>
      <c r="G20" s="18">
        <f t="shared" si="12"/>
        <v>0</v>
      </c>
      <c r="H20" s="18">
        <f t="shared" si="12"/>
        <v>0</v>
      </c>
      <c r="I20" s="18">
        <f t="shared" si="12"/>
        <v>16.039000000000001</v>
      </c>
      <c r="J20" s="18">
        <f t="shared" si="12"/>
        <v>0</v>
      </c>
      <c r="K20" s="20">
        <f t="shared" si="12"/>
        <v>16</v>
      </c>
      <c r="L20" s="18">
        <f t="shared" ref="L20:R20" si="13">L46</f>
        <v>0</v>
      </c>
      <c r="M20" s="18">
        <f t="shared" si="13"/>
        <v>138.95221007288137</v>
      </c>
      <c r="N20" s="18">
        <f t="shared" si="13"/>
        <v>0</v>
      </c>
      <c r="O20" s="18">
        <f t="shared" si="13"/>
        <v>0</v>
      </c>
      <c r="P20" s="18">
        <f t="shared" si="13"/>
        <v>18.43</v>
      </c>
      <c r="Q20" s="18">
        <f t="shared" si="13"/>
        <v>0</v>
      </c>
      <c r="R20" s="20">
        <f t="shared" si="13"/>
        <v>10</v>
      </c>
      <c r="S20" s="18">
        <f t="shared" ref="S20:Y20" si="14">S46</f>
        <v>0</v>
      </c>
      <c r="T20" s="18">
        <f t="shared" si="14"/>
        <v>144.11349254237288</v>
      </c>
      <c r="U20" s="18">
        <f t="shared" si="14"/>
        <v>0</v>
      </c>
      <c r="V20" s="18">
        <f t="shared" si="14"/>
        <v>0</v>
      </c>
      <c r="W20" s="18">
        <f t="shared" si="14"/>
        <v>11.234999999999999</v>
      </c>
      <c r="X20" s="18">
        <f t="shared" si="14"/>
        <v>0</v>
      </c>
      <c r="Y20" s="20">
        <f t="shared" si="14"/>
        <v>13</v>
      </c>
      <c r="Z20" s="18">
        <f t="shared" ref="Z20:AF20" si="15">Z46</f>
        <v>0</v>
      </c>
      <c r="AA20" s="18">
        <f t="shared" si="15"/>
        <v>178.51142508474578</v>
      </c>
      <c r="AB20" s="18">
        <f t="shared" si="15"/>
        <v>0</v>
      </c>
      <c r="AC20" s="18">
        <f t="shared" si="15"/>
        <v>0</v>
      </c>
      <c r="AD20" s="18">
        <f t="shared" si="15"/>
        <v>18.07</v>
      </c>
      <c r="AE20" s="18">
        <f t="shared" si="15"/>
        <v>0</v>
      </c>
      <c r="AF20" s="20">
        <f t="shared" si="15"/>
        <v>8</v>
      </c>
      <c r="AG20" s="18">
        <f t="shared" ref="AG20:AM20" si="16">AG46</f>
        <v>0</v>
      </c>
      <c r="AH20" s="18">
        <f t="shared" si="16"/>
        <v>172.36697432203391</v>
      </c>
      <c r="AI20" s="18">
        <f t="shared" si="16"/>
        <v>0</v>
      </c>
      <c r="AJ20" s="18">
        <f t="shared" si="16"/>
        <v>0</v>
      </c>
      <c r="AK20" s="18">
        <f t="shared" si="16"/>
        <v>12.705</v>
      </c>
      <c r="AL20" s="18">
        <f t="shared" si="16"/>
        <v>0</v>
      </c>
      <c r="AM20" s="20">
        <f t="shared" si="16"/>
        <v>16</v>
      </c>
      <c r="AN20" s="18">
        <f t="shared" si="5"/>
        <v>0</v>
      </c>
      <c r="AO20" s="18">
        <f t="shared" si="6"/>
        <v>774.48049495090527</v>
      </c>
      <c r="AP20" s="18">
        <f t="shared" si="7"/>
        <v>0</v>
      </c>
      <c r="AQ20" s="18">
        <f t="shared" si="8"/>
        <v>0</v>
      </c>
      <c r="AR20" s="18">
        <f t="shared" si="9"/>
        <v>76.478999999999999</v>
      </c>
      <c r="AS20" s="18">
        <f t="shared" si="10"/>
        <v>0</v>
      </c>
      <c r="AT20" s="20">
        <f t="shared" si="11"/>
        <v>63</v>
      </c>
    </row>
    <row r="21" spans="1:46" s="25" customFormat="1" ht="78.75">
      <c r="A21" s="7" t="s">
        <v>29</v>
      </c>
      <c r="B21" s="7" t="s">
        <v>30</v>
      </c>
      <c r="C21" s="7" t="s">
        <v>26</v>
      </c>
      <c r="D21" s="18">
        <f>D70</f>
        <v>438.98173945821861</v>
      </c>
      <c r="E21" s="18">
        <f t="shared" ref="E21:K21" si="17">E70</f>
        <v>0</v>
      </c>
      <c r="F21" s="18">
        <f t="shared" si="17"/>
        <v>79.015116873472877</v>
      </c>
      <c r="G21" s="18">
        <f t="shared" si="17"/>
        <v>0</v>
      </c>
      <c r="H21" s="18">
        <f t="shared" si="17"/>
        <v>0</v>
      </c>
      <c r="I21" s="18">
        <f t="shared" si="17"/>
        <v>14.867000000000001</v>
      </c>
      <c r="J21" s="18">
        <f t="shared" si="17"/>
        <v>0</v>
      </c>
      <c r="K21" s="20">
        <f t="shared" si="17"/>
        <v>5</v>
      </c>
      <c r="L21" s="18">
        <f t="shared" ref="L21:R21" si="18">L70</f>
        <v>0</v>
      </c>
      <c r="M21" s="18">
        <f t="shared" si="18"/>
        <v>70.868134449152535</v>
      </c>
      <c r="N21" s="18">
        <f t="shared" si="18"/>
        <v>0</v>
      </c>
      <c r="O21" s="18">
        <f t="shared" si="18"/>
        <v>0</v>
      </c>
      <c r="P21" s="18">
        <f t="shared" si="18"/>
        <v>7.32</v>
      </c>
      <c r="Q21" s="18">
        <f t="shared" si="18"/>
        <v>0</v>
      </c>
      <c r="R21" s="20">
        <f t="shared" si="18"/>
        <v>3</v>
      </c>
      <c r="S21" s="18">
        <f t="shared" ref="S21:Y21" si="19">S70</f>
        <v>0</v>
      </c>
      <c r="T21" s="18">
        <f t="shared" si="19"/>
        <v>222.43081355932202</v>
      </c>
      <c r="U21" s="18">
        <f t="shared" si="19"/>
        <v>0</v>
      </c>
      <c r="V21" s="18">
        <f t="shared" si="19"/>
        <v>0</v>
      </c>
      <c r="W21" s="18">
        <f t="shared" si="19"/>
        <v>2.5</v>
      </c>
      <c r="X21" s="18">
        <f t="shared" si="19"/>
        <v>0</v>
      </c>
      <c r="Y21" s="20">
        <f t="shared" si="19"/>
        <v>3</v>
      </c>
      <c r="Z21" s="18">
        <f t="shared" ref="Z21:AF21" si="20">Z70</f>
        <v>0</v>
      </c>
      <c r="AA21" s="18">
        <f t="shared" si="20"/>
        <v>27.741505084745761</v>
      </c>
      <c r="AB21" s="18">
        <f t="shared" si="20"/>
        <v>0</v>
      </c>
      <c r="AC21" s="18">
        <f t="shared" si="20"/>
        <v>0</v>
      </c>
      <c r="AD21" s="18">
        <f t="shared" si="20"/>
        <v>3.95</v>
      </c>
      <c r="AE21" s="18">
        <f t="shared" si="20"/>
        <v>0</v>
      </c>
      <c r="AF21" s="20">
        <f t="shared" si="20"/>
        <v>3</v>
      </c>
      <c r="AG21" s="18">
        <f t="shared" ref="AG21:AM21" si="21">AG70</f>
        <v>0</v>
      </c>
      <c r="AH21" s="18">
        <f t="shared" si="21"/>
        <v>38.926169491525428</v>
      </c>
      <c r="AI21" s="18">
        <f t="shared" si="21"/>
        <v>0</v>
      </c>
      <c r="AJ21" s="18">
        <f t="shared" si="21"/>
        <v>0</v>
      </c>
      <c r="AK21" s="18">
        <f t="shared" si="21"/>
        <v>6.8000000000000007</v>
      </c>
      <c r="AL21" s="18">
        <f t="shared" si="21"/>
        <v>0</v>
      </c>
      <c r="AM21" s="20">
        <f t="shared" si="21"/>
        <v>4</v>
      </c>
      <c r="AN21" s="18">
        <f t="shared" si="5"/>
        <v>0</v>
      </c>
      <c r="AO21" s="18">
        <f t="shared" si="6"/>
        <v>438.98173945821861</v>
      </c>
      <c r="AP21" s="18">
        <f t="shared" si="7"/>
        <v>0</v>
      </c>
      <c r="AQ21" s="18">
        <f t="shared" si="8"/>
        <v>0</v>
      </c>
      <c r="AR21" s="18">
        <f t="shared" si="9"/>
        <v>35.436999999999998</v>
      </c>
      <c r="AS21" s="18">
        <f t="shared" si="10"/>
        <v>0</v>
      </c>
      <c r="AT21" s="20">
        <f t="shared" si="11"/>
        <v>18</v>
      </c>
    </row>
    <row r="22" spans="1:46" s="25" customFormat="1" ht="47.25">
      <c r="A22" s="7" t="s">
        <v>31</v>
      </c>
      <c r="B22" s="7" t="s">
        <v>32</v>
      </c>
      <c r="C22" s="7" t="s">
        <v>26</v>
      </c>
      <c r="D22" s="18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f t="shared" si="5"/>
        <v>0</v>
      </c>
      <c r="AO22" s="19">
        <f t="shared" si="6"/>
        <v>0</v>
      </c>
      <c r="AP22" s="19">
        <f t="shared" si="7"/>
        <v>0</v>
      </c>
      <c r="AQ22" s="19">
        <f t="shared" si="8"/>
        <v>0</v>
      </c>
      <c r="AR22" s="19">
        <f t="shared" si="9"/>
        <v>0</v>
      </c>
      <c r="AS22" s="19">
        <f t="shared" si="10"/>
        <v>0</v>
      </c>
      <c r="AT22" s="17">
        <f t="shared" si="11"/>
        <v>0</v>
      </c>
    </row>
    <row r="23" spans="1:46" s="25" customFormat="1" ht="47.25">
      <c r="A23" s="7" t="s">
        <v>33</v>
      </c>
      <c r="B23" s="7" t="s">
        <v>34</v>
      </c>
      <c r="C23" s="7" t="s">
        <v>26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f t="shared" si="5"/>
        <v>0</v>
      </c>
      <c r="AO23" s="16">
        <f t="shared" si="6"/>
        <v>0</v>
      </c>
      <c r="AP23" s="16">
        <f t="shared" si="7"/>
        <v>0</v>
      </c>
      <c r="AQ23" s="16">
        <f t="shared" si="8"/>
        <v>0</v>
      </c>
      <c r="AR23" s="16">
        <f t="shared" si="9"/>
        <v>0</v>
      </c>
      <c r="AS23" s="16">
        <f t="shared" si="10"/>
        <v>0</v>
      </c>
      <c r="AT23" s="17">
        <f t="shared" si="11"/>
        <v>0</v>
      </c>
    </row>
    <row r="24" spans="1:46" s="25" customFormat="1" ht="31.5">
      <c r="A24" s="7" t="s">
        <v>35</v>
      </c>
      <c r="B24" s="7" t="s">
        <v>36</v>
      </c>
      <c r="C24" s="7" t="s">
        <v>26</v>
      </c>
      <c r="D24" s="19">
        <f>D81</f>
        <v>79.856779661016958</v>
      </c>
      <c r="E24" s="16">
        <f>E81</f>
        <v>0</v>
      </c>
      <c r="F24" s="19">
        <f t="shared" ref="F24:K24" si="22">F81</f>
        <v>14.67457627118644</v>
      </c>
      <c r="G24" s="19">
        <f t="shared" si="22"/>
        <v>0</v>
      </c>
      <c r="H24" s="19">
        <f t="shared" si="22"/>
        <v>0</v>
      </c>
      <c r="I24" s="19">
        <f t="shared" si="22"/>
        <v>0</v>
      </c>
      <c r="J24" s="19">
        <f t="shared" si="22"/>
        <v>0</v>
      </c>
      <c r="K24" s="16">
        <f t="shared" si="22"/>
        <v>4</v>
      </c>
      <c r="L24" s="16">
        <f>L81</f>
        <v>0</v>
      </c>
      <c r="M24" s="19">
        <f t="shared" ref="M24:R24" si="23">M81</f>
        <v>14.872881355932204</v>
      </c>
      <c r="N24" s="19">
        <f t="shared" si="23"/>
        <v>0</v>
      </c>
      <c r="O24" s="19">
        <f t="shared" si="23"/>
        <v>0</v>
      </c>
      <c r="P24" s="19">
        <f t="shared" si="23"/>
        <v>0</v>
      </c>
      <c r="Q24" s="19">
        <f t="shared" si="23"/>
        <v>0</v>
      </c>
      <c r="R24" s="16">
        <f t="shared" si="23"/>
        <v>9</v>
      </c>
      <c r="S24" s="16">
        <f>S81</f>
        <v>0</v>
      </c>
      <c r="T24" s="19">
        <f t="shared" ref="T24:Y24" si="24">T81</f>
        <v>16.025423728813561</v>
      </c>
      <c r="U24" s="19">
        <f t="shared" si="24"/>
        <v>0</v>
      </c>
      <c r="V24" s="19">
        <f t="shared" si="24"/>
        <v>0</v>
      </c>
      <c r="W24" s="19">
        <f t="shared" si="24"/>
        <v>0</v>
      </c>
      <c r="X24" s="19">
        <f t="shared" si="24"/>
        <v>0</v>
      </c>
      <c r="Y24" s="16">
        <f t="shared" si="24"/>
        <v>7</v>
      </c>
      <c r="Z24" s="16">
        <f>Z81</f>
        <v>0</v>
      </c>
      <c r="AA24" s="19">
        <f t="shared" ref="AA24:AF24" si="25">AA81</f>
        <v>16.8135593220339</v>
      </c>
      <c r="AB24" s="19">
        <f t="shared" si="25"/>
        <v>0</v>
      </c>
      <c r="AC24" s="19">
        <f t="shared" si="25"/>
        <v>0</v>
      </c>
      <c r="AD24" s="19">
        <f t="shared" si="25"/>
        <v>0</v>
      </c>
      <c r="AE24" s="19">
        <f t="shared" si="25"/>
        <v>0</v>
      </c>
      <c r="AF24" s="16">
        <f t="shared" si="25"/>
        <v>5</v>
      </c>
      <c r="AG24" s="16">
        <f>AG81</f>
        <v>0</v>
      </c>
      <c r="AH24" s="19">
        <f t="shared" ref="AH24:AM24" si="26">AH81</f>
        <v>17.470338983050848</v>
      </c>
      <c r="AI24" s="19">
        <f t="shared" si="26"/>
        <v>0</v>
      </c>
      <c r="AJ24" s="19">
        <f t="shared" si="26"/>
        <v>0</v>
      </c>
      <c r="AK24" s="19">
        <f t="shared" si="26"/>
        <v>0</v>
      </c>
      <c r="AL24" s="19">
        <f t="shared" si="26"/>
        <v>0</v>
      </c>
      <c r="AM24" s="16">
        <f t="shared" si="26"/>
        <v>6</v>
      </c>
      <c r="AN24" s="16">
        <f t="shared" si="5"/>
        <v>0</v>
      </c>
      <c r="AO24" s="19">
        <f t="shared" si="6"/>
        <v>79.856779661016958</v>
      </c>
      <c r="AP24" s="19">
        <f t="shared" si="7"/>
        <v>0</v>
      </c>
      <c r="AQ24" s="19">
        <f t="shared" si="8"/>
        <v>0</v>
      </c>
      <c r="AR24" s="19">
        <f t="shared" si="9"/>
        <v>0</v>
      </c>
      <c r="AS24" s="19">
        <f t="shared" si="10"/>
        <v>0</v>
      </c>
      <c r="AT24" s="17">
        <f t="shared" si="11"/>
        <v>31</v>
      </c>
    </row>
    <row r="25" spans="1:46" s="25" customFormat="1">
      <c r="A25" s="7" t="s">
        <v>37</v>
      </c>
      <c r="B25" s="7" t="s">
        <v>125</v>
      </c>
      <c r="C25" s="7" t="s">
        <v>146</v>
      </c>
      <c r="D25" s="18">
        <f>D26+D46+D70+D79+D80+D81</f>
        <v>1293.3190140701408</v>
      </c>
      <c r="E25" s="19">
        <f t="shared" ref="E25:K25" si="27">E26+E46+E70+E79+E80+E81</f>
        <v>0</v>
      </c>
      <c r="F25" s="19">
        <f t="shared" si="27"/>
        <v>234.22608607353052</v>
      </c>
      <c r="G25" s="19">
        <f t="shared" si="27"/>
        <v>0</v>
      </c>
      <c r="H25" s="19">
        <f t="shared" si="27"/>
        <v>0</v>
      </c>
      <c r="I25" s="19">
        <f t="shared" si="27"/>
        <v>30.906000000000002</v>
      </c>
      <c r="J25" s="19">
        <f t="shared" si="27"/>
        <v>0</v>
      </c>
      <c r="K25" s="17">
        <f t="shared" si="27"/>
        <v>25</v>
      </c>
      <c r="L25" s="19">
        <f t="shared" ref="L25:M25" si="28">L26+L46+L70+L79+L80+L81</f>
        <v>0</v>
      </c>
      <c r="M25" s="19">
        <f t="shared" si="28"/>
        <v>224.69322587796611</v>
      </c>
      <c r="N25" s="19">
        <f t="shared" ref="N25" si="29">N26+N46+N70+N79+N80+N81</f>
        <v>0</v>
      </c>
      <c r="O25" s="19">
        <f t="shared" ref="O25" si="30">O26+O46+O70+O79+O80+O81</f>
        <v>0</v>
      </c>
      <c r="P25" s="19">
        <f t="shared" ref="P25" si="31">P26+P46+P70+P79+P80+P81</f>
        <v>25.75</v>
      </c>
      <c r="Q25" s="19">
        <f t="shared" ref="Q25" si="32">Q26+Q46+Q70+Q79+Q80+Q81</f>
        <v>0</v>
      </c>
      <c r="R25" s="17">
        <f t="shared" ref="R25" si="33">R26+R46+R70+R79+R80+R81</f>
        <v>22</v>
      </c>
      <c r="S25" s="19">
        <f t="shared" ref="S25:T25" si="34">S26+S46+S70+S79+S80+S81</f>
        <v>0</v>
      </c>
      <c r="T25" s="19">
        <f t="shared" si="34"/>
        <v>382.56972983050849</v>
      </c>
      <c r="U25" s="19">
        <f t="shared" ref="U25" si="35">U26+U46+U70+U79+U80+U81</f>
        <v>0</v>
      </c>
      <c r="V25" s="19">
        <f t="shared" ref="V25" si="36">V26+V46+V70+V79+V80+V81</f>
        <v>0</v>
      </c>
      <c r="W25" s="19">
        <f t="shared" ref="W25" si="37">W26+W46+W70+W79+W80+W81</f>
        <v>13.734999999999999</v>
      </c>
      <c r="X25" s="19">
        <f t="shared" ref="X25" si="38">X26+X46+X70+X79+X80+X81</f>
        <v>0</v>
      </c>
      <c r="Y25" s="17">
        <f t="shared" ref="Y25" si="39">Y26+Y46+Y70+Y79+Y80+Y81</f>
        <v>23</v>
      </c>
      <c r="Z25" s="19">
        <f t="shared" ref="Z25:AA25" si="40">Z26+Z46+Z70+Z79+Z80+Z81</f>
        <v>0</v>
      </c>
      <c r="AA25" s="19">
        <f t="shared" si="40"/>
        <v>223.06648949152546</v>
      </c>
      <c r="AB25" s="19">
        <f t="shared" ref="AB25" si="41">AB26+AB46+AB70+AB79+AB80+AB81</f>
        <v>0</v>
      </c>
      <c r="AC25" s="19">
        <f t="shared" ref="AC25" si="42">AC26+AC46+AC70+AC79+AC80+AC81</f>
        <v>0</v>
      </c>
      <c r="AD25" s="19">
        <f t="shared" ref="AD25" si="43">AD26+AD46+AD70+AD79+AD80+AD81</f>
        <v>22.02</v>
      </c>
      <c r="AE25" s="19">
        <f t="shared" ref="AE25" si="44">AE26+AE46+AE70+AE79+AE80+AE81</f>
        <v>0</v>
      </c>
      <c r="AF25" s="17">
        <f t="shared" ref="AF25" si="45">AF26+AF46+AF70+AF79+AF80+AF81</f>
        <v>16</v>
      </c>
      <c r="AG25" s="19">
        <f t="shared" ref="AG25:AH25" si="46">AG26+AG46+AG70+AG79+AG80+AG81</f>
        <v>0</v>
      </c>
      <c r="AH25" s="19">
        <f t="shared" si="46"/>
        <v>228.76348279661019</v>
      </c>
      <c r="AI25" s="19">
        <f t="shared" ref="AI25" si="47">AI26+AI46+AI70+AI79+AI80+AI81</f>
        <v>0</v>
      </c>
      <c r="AJ25" s="19">
        <f t="shared" ref="AJ25" si="48">AJ26+AJ46+AJ70+AJ79+AJ80+AJ81</f>
        <v>0</v>
      </c>
      <c r="AK25" s="19">
        <f t="shared" ref="AK25" si="49">AK26+AK46+AK70+AK79+AK80+AK81</f>
        <v>19.505000000000003</v>
      </c>
      <c r="AL25" s="19">
        <f t="shared" ref="AL25" si="50">AL26+AL46+AL70+AL79+AL80+AL81</f>
        <v>0</v>
      </c>
      <c r="AM25" s="17">
        <f t="shared" ref="AM25" si="51">AM26+AM46+AM70+AM79+AM80+AM81</f>
        <v>26</v>
      </c>
      <c r="AN25" s="19">
        <f t="shared" si="5"/>
        <v>0</v>
      </c>
      <c r="AO25" s="19">
        <f t="shared" si="6"/>
        <v>1293.3190140701408</v>
      </c>
      <c r="AP25" s="19">
        <f t="shared" si="7"/>
        <v>0</v>
      </c>
      <c r="AQ25" s="19">
        <f t="shared" si="8"/>
        <v>0</v>
      </c>
      <c r="AR25" s="19">
        <f t="shared" si="9"/>
        <v>111.916</v>
      </c>
      <c r="AS25" s="19">
        <f t="shared" si="10"/>
        <v>0</v>
      </c>
      <c r="AT25" s="17">
        <f t="shared" si="11"/>
        <v>112</v>
      </c>
    </row>
    <row r="26" spans="1:46" s="25" customFormat="1" ht="31.5">
      <c r="A26" s="7" t="s">
        <v>38</v>
      </c>
      <c r="B26" s="7" t="s">
        <v>39</v>
      </c>
      <c r="C26" s="7" t="s">
        <v>26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f t="shared" si="5"/>
        <v>0</v>
      </c>
      <c r="AO26" s="16">
        <f t="shared" si="6"/>
        <v>0</v>
      </c>
      <c r="AP26" s="16">
        <f t="shared" si="7"/>
        <v>0</v>
      </c>
      <c r="AQ26" s="16">
        <f t="shared" si="8"/>
        <v>0</v>
      </c>
      <c r="AR26" s="16">
        <f t="shared" si="9"/>
        <v>0</v>
      </c>
      <c r="AS26" s="16">
        <f t="shared" si="10"/>
        <v>0</v>
      </c>
      <c r="AT26" s="17">
        <f t="shared" si="11"/>
        <v>0</v>
      </c>
    </row>
    <row r="27" spans="1:46" s="25" customFormat="1" ht="47.25" customHeight="1">
      <c r="A27" s="7" t="s">
        <v>40</v>
      </c>
      <c r="B27" s="7" t="s">
        <v>41</v>
      </c>
      <c r="C27" s="7" t="s">
        <v>26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f t="shared" si="5"/>
        <v>0</v>
      </c>
      <c r="AO27" s="16">
        <f t="shared" si="6"/>
        <v>0</v>
      </c>
      <c r="AP27" s="16">
        <f t="shared" si="7"/>
        <v>0</v>
      </c>
      <c r="AQ27" s="16">
        <f t="shared" si="8"/>
        <v>0</v>
      </c>
      <c r="AR27" s="16">
        <f t="shared" si="9"/>
        <v>0</v>
      </c>
      <c r="AS27" s="16">
        <f t="shared" si="10"/>
        <v>0</v>
      </c>
      <c r="AT27" s="17">
        <f t="shared" si="11"/>
        <v>0</v>
      </c>
    </row>
    <row r="28" spans="1:46" s="25" customFormat="1" ht="78.75" customHeight="1">
      <c r="A28" s="7" t="s">
        <v>42</v>
      </c>
      <c r="B28" s="7" t="s">
        <v>43</v>
      </c>
      <c r="C28" s="7" t="s">
        <v>26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f t="shared" si="5"/>
        <v>0</v>
      </c>
      <c r="AO28" s="16">
        <f t="shared" si="6"/>
        <v>0</v>
      </c>
      <c r="AP28" s="16">
        <f t="shared" si="7"/>
        <v>0</v>
      </c>
      <c r="AQ28" s="16">
        <f t="shared" si="8"/>
        <v>0</v>
      </c>
      <c r="AR28" s="16">
        <f t="shared" si="9"/>
        <v>0</v>
      </c>
      <c r="AS28" s="16">
        <f t="shared" si="10"/>
        <v>0</v>
      </c>
      <c r="AT28" s="17">
        <f t="shared" si="11"/>
        <v>0</v>
      </c>
    </row>
    <row r="29" spans="1:46" s="25" customFormat="1" ht="78.75" customHeight="1">
      <c r="A29" s="7" t="s">
        <v>44</v>
      </c>
      <c r="B29" s="7" t="s">
        <v>45</v>
      </c>
      <c r="C29" s="7" t="s">
        <v>26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f t="shared" si="5"/>
        <v>0</v>
      </c>
      <c r="AO29" s="16">
        <f t="shared" si="6"/>
        <v>0</v>
      </c>
      <c r="AP29" s="16">
        <f t="shared" si="7"/>
        <v>0</v>
      </c>
      <c r="AQ29" s="16">
        <f t="shared" si="8"/>
        <v>0</v>
      </c>
      <c r="AR29" s="16">
        <f t="shared" si="9"/>
        <v>0</v>
      </c>
      <c r="AS29" s="16">
        <f t="shared" si="10"/>
        <v>0</v>
      </c>
      <c r="AT29" s="17">
        <f t="shared" si="11"/>
        <v>0</v>
      </c>
    </row>
    <row r="30" spans="1:46" s="25" customFormat="1" ht="63" customHeight="1">
      <c r="A30" s="7" t="s">
        <v>46</v>
      </c>
      <c r="B30" s="7" t="s">
        <v>47</v>
      </c>
      <c r="C30" s="7" t="s">
        <v>26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f t="shared" si="5"/>
        <v>0</v>
      </c>
      <c r="AO30" s="16">
        <f t="shared" si="6"/>
        <v>0</v>
      </c>
      <c r="AP30" s="16">
        <f t="shared" si="7"/>
        <v>0</v>
      </c>
      <c r="AQ30" s="16">
        <f t="shared" si="8"/>
        <v>0</v>
      </c>
      <c r="AR30" s="16">
        <f t="shared" si="9"/>
        <v>0</v>
      </c>
      <c r="AS30" s="16">
        <f t="shared" si="10"/>
        <v>0</v>
      </c>
      <c r="AT30" s="17">
        <f t="shared" si="11"/>
        <v>0</v>
      </c>
    </row>
    <row r="31" spans="1:46" s="25" customFormat="1" ht="47.25" customHeight="1">
      <c r="A31" s="7" t="s">
        <v>48</v>
      </c>
      <c r="B31" s="7" t="s">
        <v>49</v>
      </c>
      <c r="C31" s="7" t="s">
        <v>26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f t="shared" si="5"/>
        <v>0</v>
      </c>
      <c r="AO31" s="16">
        <f t="shared" si="6"/>
        <v>0</v>
      </c>
      <c r="AP31" s="16">
        <f t="shared" si="7"/>
        <v>0</v>
      </c>
      <c r="AQ31" s="16">
        <f t="shared" si="8"/>
        <v>0</v>
      </c>
      <c r="AR31" s="16">
        <f t="shared" si="9"/>
        <v>0</v>
      </c>
      <c r="AS31" s="16">
        <f t="shared" si="10"/>
        <v>0</v>
      </c>
      <c r="AT31" s="17">
        <f t="shared" si="11"/>
        <v>0</v>
      </c>
    </row>
    <row r="32" spans="1:46" s="25" customFormat="1" ht="78.75" customHeight="1">
      <c r="A32" s="7" t="s">
        <v>50</v>
      </c>
      <c r="B32" s="7" t="s">
        <v>51</v>
      </c>
      <c r="C32" s="7" t="s">
        <v>26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f t="shared" si="5"/>
        <v>0</v>
      </c>
      <c r="AO32" s="16">
        <f t="shared" si="6"/>
        <v>0</v>
      </c>
      <c r="AP32" s="16">
        <f t="shared" si="7"/>
        <v>0</v>
      </c>
      <c r="AQ32" s="16">
        <f t="shared" si="8"/>
        <v>0</v>
      </c>
      <c r="AR32" s="16">
        <f t="shared" si="9"/>
        <v>0</v>
      </c>
      <c r="AS32" s="16">
        <f t="shared" si="10"/>
        <v>0</v>
      </c>
      <c r="AT32" s="17">
        <f t="shared" si="11"/>
        <v>0</v>
      </c>
    </row>
    <row r="33" spans="1:46" s="25" customFormat="1" ht="63" customHeight="1">
      <c r="A33" s="7" t="s">
        <v>52</v>
      </c>
      <c r="B33" s="7" t="s">
        <v>53</v>
      </c>
      <c r="C33" s="7" t="s">
        <v>26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f t="shared" si="5"/>
        <v>0</v>
      </c>
      <c r="AO33" s="16">
        <f t="shared" si="6"/>
        <v>0</v>
      </c>
      <c r="AP33" s="16">
        <f t="shared" si="7"/>
        <v>0</v>
      </c>
      <c r="AQ33" s="16">
        <f t="shared" si="8"/>
        <v>0</v>
      </c>
      <c r="AR33" s="16">
        <f t="shared" si="9"/>
        <v>0</v>
      </c>
      <c r="AS33" s="16">
        <f t="shared" si="10"/>
        <v>0</v>
      </c>
      <c r="AT33" s="17">
        <f t="shared" si="11"/>
        <v>0</v>
      </c>
    </row>
    <row r="34" spans="1:46" s="25" customFormat="1" ht="63" customHeight="1">
      <c r="A34" s="7" t="s">
        <v>54</v>
      </c>
      <c r="B34" s="7" t="s">
        <v>55</v>
      </c>
      <c r="C34" s="7" t="s">
        <v>26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f t="shared" si="5"/>
        <v>0</v>
      </c>
      <c r="AO34" s="16">
        <f t="shared" si="6"/>
        <v>0</v>
      </c>
      <c r="AP34" s="16">
        <f t="shared" si="7"/>
        <v>0</v>
      </c>
      <c r="AQ34" s="16">
        <f t="shared" si="8"/>
        <v>0</v>
      </c>
      <c r="AR34" s="16">
        <f t="shared" si="9"/>
        <v>0</v>
      </c>
      <c r="AS34" s="16">
        <f t="shared" si="10"/>
        <v>0</v>
      </c>
      <c r="AT34" s="17">
        <f t="shared" si="11"/>
        <v>0</v>
      </c>
    </row>
    <row r="35" spans="1:46" s="25" customFormat="1" ht="47.25" customHeight="1">
      <c r="A35" s="7" t="s">
        <v>56</v>
      </c>
      <c r="B35" s="7" t="s">
        <v>57</v>
      </c>
      <c r="C35" s="7" t="s">
        <v>26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f t="shared" si="5"/>
        <v>0</v>
      </c>
      <c r="AO35" s="16">
        <f t="shared" si="6"/>
        <v>0</v>
      </c>
      <c r="AP35" s="16">
        <f t="shared" si="7"/>
        <v>0</v>
      </c>
      <c r="AQ35" s="16">
        <f t="shared" si="8"/>
        <v>0</v>
      </c>
      <c r="AR35" s="16">
        <f t="shared" si="9"/>
        <v>0</v>
      </c>
      <c r="AS35" s="16">
        <f t="shared" si="10"/>
        <v>0</v>
      </c>
      <c r="AT35" s="17">
        <f t="shared" si="11"/>
        <v>0</v>
      </c>
    </row>
    <row r="36" spans="1:46" s="25" customFormat="1" ht="141.75" customHeight="1">
      <c r="A36" s="7" t="s">
        <v>56</v>
      </c>
      <c r="B36" s="7" t="s">
        <v>58</v>
      </c>
      <c r="C36" s="7" t="s">
        <v>26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f t="shared" si="5"/>
        <v>0</v>
      </c>
      <c r="AO36" s="16">
        <f t="shared" si="6"/>
        <v>0</v>
      </c>
      <c r="AP36" s="16">
        <f t="shared" si="7"/>
        <v>0</v>
      </c>
      <c r="AQ36" s="16">
        <f t="shared" si="8"/>
        <v>0</v>
      </c>
      <c r="AR36" s="16">
        <f t="shared" si="9"/>
        <v>0</v>
      </c>
      <c r="AS36" s="16">
        <f t="shared" si="10"/>
        <v>0</v>
      </c>
      <c r="AT36" s="17">
        <f t="shared" si="11"/>
        <v>0</v>
      </c>
    </row>
    <row r="37" spans="1:46" s="25" customFormat="1" ht="126" customHeight="1">
      <c r="A37" s="7" t="s">
        <v>56</v>
      </c>
      <c r="B37" s="7" t="s">
        <v>59</v>
      </c>
      <c r="C37" s="7" t="s">
        <v>26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f t="shared" si="5"/>
        <v>0</v>
      </c>
      <c r="AO37" s="16">
        <f t="shared" si="6"/>
        <v>0</v>
      </c>
      <c r="AP37" s="16">
        <f t="shared" si="7"/>
        <v>0</v>
      </c>
      <c r="AQ37" s="16">
        <f t="shared" si="8"/>
        <v>0</v>
      </c>
      <c r="AR37" s="16">
        <f t="shared" si="9"/>
        <v>0</v>
      </c>
      <c r="AS37" s="16">
        <f t="shared" si="10"/>
        <v>0</v>
      </c>
      <c r="AT37" s="17">
        <f t="shared" si="11"/>
        <v>0</v>
      </c>
    </row>
    <row r="38" spans="1:46" s="25" customFormat="1" ht="126" customHeight="1">
      <c r="A38" s="7" t="s">
        <v>56</v>
      </c>
      <c r="B38" s="7" t="s">
        <v>60</v>
      </c>
      <c r="C38" s="7" t="s">
        <v>26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f t="shared" si="5"/>
        <v>0</v>
      </c>
      <c r="AO38" s="16">
        <f t="shared" si="6"/>
        <v>0</v>
      </c>
      <c r="AP38" s="16">
        <f t="shared" si="7"/>
        <v>0</v>
      </c>
      <c r="AQ38" s="16">
        <f t="shared" si="8"/>
        <v>0</v>
      </c>
      <c r="AR38" s="16">
        <f t="shared" si="9"/>
        <v>0</v>
      </c>
      <c r="AS38" s="16">
        <f t="shared" si="10"/>
        <v>0</v>
      </c>
      <c r="AT38" s="17">
        <f t="shared" si="11"/>
        <v>0</v>
      </c>
    </row>
    <row r="39" spans="1:46" s="25" customFormat="1" ht="47.25" customHeight="1">
      <c r="A39" s="7" t="s">
        <v>61</v>
      </c>
      <c r="B39" s="7" t="s">
        <v>57</v>
      </c>
      <c r="C39" s="7" t="s">
        <v>26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f t="shared" si="5"/>
        <v>0</v>
      </c>
      <c r="AO39" s="16">
        <f t="shared" si="6"/>
        <v>0</v>
      </c>
      <c r="AP39" s="16">
        <f t="shared" si="7"/>
        <v>0</v>
      </c>
      <c r="AQ39" s="16">
        <f t="shared" si="8"/>
        <v>0</v>
      </c>
      <c r="AR39" s="16">
        <f t="shared" si="9"/>
        <v>0</v>
      </c>
      <c r="AS39" s="16">
        <f t="shared" si="10"/>
        <v>0</v>
      </c>
      <c r="AT39" s="17">
        <f t="shared" si="11"/>
        <v>0</v>
      </c>
    </row>
    <row r="40" spans="1:46" s="25" customFormat="1" ht="141.75" customHeight="1">
      <c r="A40" s="7" t="s">
        <v>61</v>
      </c>
      <c r="B40" s="7" t="s">
        <v>58</v>
      </c>
      <c r="C40" s="7" t="s">
        <v>26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f t="shared" si="5"/>
        <v>0</v>
      </c>
      <c r="AO40" s="16">
        <f t="shared" si="6"/>
        <v>0</v>
      </c>
      <c r="AP40" s="16">
        <f t="shared" si="7"/>
        <v>0</v>
      </c>
      <c r="AQ40" s="16">
        <f t="shared" si="8"/>
        <v>0</v>
      </c>
      <c r="AR40" s="16">
        <f t="shared" si="9"/>
        <v>0</v>
      </c>
      <c r="AS40" s="16">
        <f t="shared" si="10"/>
        <v>0</v>
      </c>
      <c r="AT40" s="17">
        <f t="shared" si="11"/>
        <v>0</v>
      </c>
    </row>
    <row r="41" spans="1:46" s="25" customFormat="1" ht="126" customHeight="1">
      <c r="A41" s="7" t="s">
        <v>61</v>
      </c>
      <c r="B41" s="7" t="s">
        <v>59</v>
      </c>
      <c r="C41" s="7" t="s">
        <v>26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f t="shared" si="5"/>
        <v>0</v>
      </c>
      <c r="AO41" s="16">
        <f t="shared" si="6"/>
        <v>0</v>
      </c>
      <c r="AP41" s="16">
        <f t="shared" si="7"/>
        <v>0</v>
      </c>
      <c r="AQ41" s="16">
        <f t="shared" si="8"/>
        <v>0</v>
      </c>
      <c r="AR41" s="16">
        <f t="shared" si="9"/>
        <v>0</v>
      </c>
      <c r="AS41" s="16">
        <f t="shared" si="10"/>
        <v>0</v>
      </c>
      <c r="AT41" s="17">
        <f t="shared" si="11"/>
        <v>0</v>
      </c>
    </row>
    <row r="42" spans="1:46" s="25" customFormat="1" ht="126" customHeight="1">
      <c r="A42" s="7" t="s">
        <v>61</v>
      </c>
      <c r="B42" s="7" t="s">
        <v>62</v>
      </c>
      <c r="C42" s="7" t="s">
        <v>26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f t="shared" si="5"/>
        <v>0</v>
      </c>
      <c r="AO42" s="16">
        <f t="shared" si="6"/>
        <v>0</v>
      </c>
      <c r="AP42" s="16">
        <f t="shared" si="7"/>
        <v>0</v>
      </c>
      <c r="AQ42" s="16">
        <f t="shared" si="8"/>
        <v>0</v>
      </c>
      <c r="AR42" s="16">
        <f t="shared" si="9"/>
        <v>0</v>
      </c>
      <c r="AS42" s="16">
        <f t="shared" si="10"/>
        <v>0</v>
      </c>
      <c r="AT42" s="17">
        <f t="shared" si="11"/>
        <v>0</v>
      </c>
    </row>
    <row r="43" spans="1:46" s="25" customFormat="1" ht="110.25" customHeight="1">
      <c r="A43" s="7" t="s">
        <v>63</v>
      </c>
      <c r="B43" s="7" t="s">
        <v>64</v>
      </c>
      <c r="C43" s="7" t="s">
        <v>26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f t="shared" si="5"/>
        <v>0</v>
      </c>
      <c r="AO43" s="16">
        <f t="shared" si="6"/>
        <v>0</v>
      </c>
      <c r="AP43" s="16">
        <f t="shared" si="7"/>
        <v>0</v>
      </c>
      <c r="AQ43" s="16">
        <f t="shared" si="8"/>
        <v>0</v>
      </c>
      <c r="AR43" s="16">
        <f t="shared" si="9"/>
        <v>0</v>
      </c>
      <c r="AS43" s="16">
        <f t="shared" si="10"/>
        <v>0</v>
      </c>
      <c r="AT43" s="17">
        <f t="shared" si="11"/>
        <v>0</v>
      </c>
    </row>
    <row r="44" spans="1:46" s="25" customFormat="1" ht="94.5" customHeight="1">
      <c r="A44" s="7" t="s">
        <v>65</v>
      </c>
      <c r="B44" s="7" t="s">
        <v>66</v>
      </c>
      <c r="C44" s="7" t="s">
        <v>26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f t="shared" si="5"/>
        <v>0</v>
      </c>
      <c r="AO44" s="16">
        <f t="shared" si="6"/>
        <v>0</v>
      </c>
      <c r="AP44" s="16">
        <f t="shared" si="7"/>
        <v>0</v>
      </c>
      <c r="AQ44" s="16">
        <f t="shared" si="8"/>
        <v>0</v>
      </c>
      <c r="AR44" s="16">
        <f t="shared" si="9"/>
        <v>0</v>
      </c>
      <c r="AS44" s="16">
        <f t="shared" si="10"/>
        <v>0</v>
      </c>
      <c r="AT44" s="17">
        <f t="shared" si="11"/>
        <v>0</v>
      </c>
    </row>
    <row r="45" spans="1:46" s="25" customFormat="1" ht="110.25" customHeight="1">
      <c r="A45" s="7" t="s">
        <v>67</v>
      </c>
      <c r="B45" s="7" t="s">
        <v>68</v>
      </c>
      <c r="C45" s="7" t="s">
        <v>26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f t="shared" si="5"/>
        <v>0</v>
      </c>
      <c r="AO45" s="16">
        <f t="shared" si="6"/>
        <v>0</v>
      </c>
      <c r="AP45" s="16">
        <f t="shared" si="7"/>
        <v>0</v>
      </c>
      <c r="AQ45" s="16">
        <f t="shared" si="8"/>
        <v>0</v>
      </c>
      <c r="AR45" s="16">
        <f t="shared" si="9"/>
        <v>0</v>
      </c>
      <c r="AS45" s="16">
        <f t="shared" si="10"/>
        <v>0</v>
      </c>
      <c r="AT45" s="17">
        <f t="shared" si="11"/>
        <v>0</v>
      </c>
    </row>
    <row r="46" spans="1:46" s="25" customFormat="1" ht="47.25">
      <c r="A46" s="7" t="s">
        <v>69</v>
      </c>
      <c r="B46" s="7" t="s">
        <v>70</v>
      </c>
      <c r="C46" s="7" t="s">
        <v>26</v>
      </c>
      <c r="D46" s="19">
        <f>D47+D51+D58+D67</f>
        <v>774.48049495090515</v>
      </c>
      <c r="E46" s="19">
        <f t="shared" ref="E46:K46" si="52">E47+E51+E58+E67</f>
        <v>0</v>
      </c>
      <c r="F46" s="19">
        <f t="shared" si="52"/>
        <v>140.53639292887121</v>
      </c>
      <c r="G46" s="19">
        <f t="shared" si="52"/>
        <v>0</v>
      </c>
      <c r="H46" s="19">
        <f t="shared" si="52"/>
        <v>0</v>
      </c>
      <c r="I46" s="19">
        <f t="shared" si="52"/>
        <v>16.039000000000001</v>
      </c>
      <c r="J46" s="19">
        <f t="shared" si="52"/>
        <v>0</v>
      </c>
      <c r="K46" s="17">
        <f t="shared" si="52"/>
        <v>16</v>
      </c>
      <c r="L46" s="19">
        <f t="shared" ref="L46:M46" si="53">L47+L51+L58+L67</f>
        <v>0</v>
      </c>
      <c r="M46" s="19">
        <f t="shared" si="53"/>
        <v>138.95221007288137</v>
      </c>
      <c r="N46" s="19">
        <f t="shared" ref="N46" si="54">N47+N51+N58+N67</f>
        <v>0</v>
      </c>
      <c r="O46" s="19">
        <f t="shared" ref="O46" si="55">O47+O51+O58+O67</f>
        <v>0</v>
      </c>
      <c r="P46" s="19">
        <f t="shared" ref="P46" si="56">P47+P51+P58+P67</f>
        <v>18.43</v>
      </c>
      <c r="Q46" s="19">
        <f t="shared" ref="Q46" si="57">Q47+Q51+Q58+Q67</f>
        <v>0</v>
      </c>
      <c r="R46" s="17">
        <f t="shared" ref="R46" si="58">R47+R51+R58+R67</f>
        <v>10</v>
      </c>
      <c r="S46" s="19">
        <f t="shared" ref="S46:T46" si="59">S47+S51+S58+S67</f>
        <v>0</v>
      </c>
      <c r="T46" s="19">
        <f t="shared" si="59"/>
        <v>144.11349254237288</v>
      </c>
      <c r="U46" s="19">
        <f t="shared" ref="U46" si="60">U47+U51+U58+U67</f>
        <v>0</v>
      </c>
      <c r="V46" s="19">
        <f t="shared" ref="V46" si="61">V47+V51+V58+V67</f>
        <v>0</v>
      </c>
      <c r="W46" s="19">
        <f t="shared" ref="W46" si="62">W47+W51+W58+W67</f>
        <v>11.234999999999999</v>
      </c>
      <c r="X46" s="19">
        <f t="shared" ref="X46" si="63">X47+X51+X58+X67</f>
        <v>0</v>
      </c>
      <c r="Y46" s="17">
        <f t="shared" ref="Y46" si="64">Y47+Y51+Y58+Y67</f>
        <v>13</v>
      </c>
      <c r="Z46" s="19">
        <f t="shared" ref="Z46:AA46" si="65">Z47+Z51+Z58+Z67</f>
        <v>0</v>
      </c>
      <c r="AA46" s="19">
        <f t="shared" si="65"/>
        <v>178.51142508474578</v>
      </c>
      <c r="AB46" s="19">
        <f t="shared" ref="AB46" si="66">AB47+AB51+AB58+AB67</f>
        <v>0</v>
      </c>
      <c r="AC46" s="19">
        <f t="shared" ref="AC46" si="67">AC47+AC51+AC58+AC67</f>
        <v>0</v>
      </c>
      <c r="AD46" s="19">
        <f t="shared" ref="AD46" si="68">AD47+AD51+AD58+AD67</f>
        <v>18.07</v>
      </c>
      <c r="AE46" s="19">
        <f t="shared" ref="AE46" si="69">AE47+AE51+AE58+AE67</f>
        <v>0</v>
      </c>
      <c r="AF46" s="17">
        <f t="shared" ref="AF46" si="70">AF47+AF51+AF58+AF67</f>
        <v>8</v>
      </c>
      <c r="AG46" s="19">
        <f t="shared" ref="AG46:AH46" si="71">AG47+AG51+AG58+AG67</f>
        <v>0</v>
      </c>
      <c r="AH46" s="19">
        <f t="shared" si="71"/>
        <v>172.36697432203391</v>
      </c>
      <c r="AI46" s="19">
        <f t="shared" ref="AI46" si="72">AI47+AI51+AI58+AI67</f>
        <v>0</v>
      </c>
      <c r="AJ46" s="19">
        <f t="shared" ref="AJ46" si="73">AJ47+AJ51+AJ58+AJ67</f>
        <v>0</v>
      </c>
      <c r="AK46" s="19">
        <f t="shared" ref="AK46" si="74">AK47+AK51+AK58+AK67</f>
        <v>12.705</v>
      </c>
      <c r="AL46" s="19">
        <f t="shared" ref="AL46" si="75">AL47+AL51+AL58+AL67</f>
        <v>0</v>
      </c>
      <c r="AM46" s="17">
        <f t="shared" ref="AM46" si="76">AM47+AM51+AM58+AM67</f>
        <v>16</v>
      </c>
      <c r="AN46" s="19">
        <f t="shared" si="5"/>
        <v>0</v>
      </c>
      <c r="AO46" s="19">
        <f t="shared" si="6"/>
        <v>774.48049495090527</v>
      </c>
      <c r="AP46" s="19">
        <f t="shared" si="7"/>
        <v>0</v>
      </c>
      <c r="AQ46" s="19">
        <f t="shared" si="8"/>
        <v>0</v>
      </c>
      <c r="AR46" s="19">
        <f t="shared" si="9"/>
        <v>76.478999999999999</v>
      </c>
      <c r="AS46" s="19">
        <f t="shared" si="10"/>
        <v>0</v>
      </c>
      <c r="AT46" s="17">
        <f t="shared" si="11"/>
        <v>63</v>
      </c>
    </row>
    <row r="47" spans="1:46" s="25" customFormat="1" ht="78.75" customHeight="1">
      <c r="A47" s="7" t="s">
        <v>71</v>
      </c>
      <c r="B47" s="7" t="s">
        <v>72</v>
      </c>
      <c r="C47" s="7" t="s">
        <v>26</v>
      </c>
      <c r="D47" s="18">
        <f>D48+D49</f>
        <v>449.35674915254242</v>
      </c>
      <c r="E47" s="18">
        <f t="shared" ref="E47:K47" si="77">E48+E49</f>
        <v>0</v>
      </c>
      <c r="F47" s="18">
        <f t="shared" si="77"/>
        <v>78.252177966101712</v>
      </c>
      <c r="G47" s="18">
        <f t="shared" si="77"/>
        <v>0</v>
      </c>
      <c r="H47" s="18">
        <f t="shared" si="77"/>
        <v>0</v>
      </c>
      <c r="I47" s="18">
        <f t="shared" si="77"/>
        <v>0</v>
      </c>
      <c r="J47" s="18">
        <f t="shared" si="77"/>
        <v>0</v>
      </c>
      <c r="K47" s="20">
        <f t="shared" si="77"/>
        <v>16</v>
      </c>
      <c r="L47" s="18">
        <f t="shared" ref="L47:M47" si="78">L48+L49</f>
        <v>0</v>
      </c>
      <c r="M47" s="18">
        <f t="shared" si="78"/>
        <v>67.423728813559322</v>
      </c>
      <c r="N47" s="18">
        <f t="shared" ref="N47" si="79">N48+N49</f>
        <v>0</v>
      </c>
      <c r="O47" s="18">
        <f t="shared" ref="O47" si="80">O48+O49</f>
        <v>0</v>
      </c>
      <c r="P47" s="18">
        <f t="shared" ref="P47" si="81">P48+P49</f>
        <v>0</v>
      </c>
      <c r="Q47" s="18">
        <f t="shared" ref="Q47" si="82">Q48+Q49</f>
        <v>0</v>
      </c>
      <c r="R47" s="20">
        <f t="shared" ref="R47" si="83">R48+R49</f>
        <v>10</v>
      </c>
      <c r="S47" s="18">
        <f t="shared" ref="S47:T47" si="84">S48+S49</f>
        <v>0</v>
      </c>
      <c r="T47" s="18">
        <f t="shared" si="84"/>
        <v>105.66570949152542</v>
      </c>
      <c r="U47" s="18">
        <f t="shared" ref="U47" si="85">U48+U49</f>
        <v>0</v>
      </c>
      <c r="V47" s="18">
        <f t="shared" ref="V47" si="86">V48+V49</f>
        <v>0</v>
      </c>
      <c r="W47" s="18">
        <f t="shared" ref="W47" si="87">W48+W49</f>
        <v>0</v>
      </c>
      <c r="X47" s="18">
        <f t="shared" ref="X47" si="88">X48+X49</f>
        <v>0</v>
      </c>
      <c r="Y47" s="20">
        <f t="shared" ref="Y47" si="89">Y48+Y49</f>
        <v>13</v>
      </c>
      <c r="Z47" s="18">
        <f t="shared" ref="Z47:AA47" si="90">Z48+Z49</f>
        <v>0</v>
      </c>
      <c r="AA47" s="18">
        <f t="shared" si="90"/>
        <v>82.767251525423731</v>
      </c>
      <c r="AB47" s="18">
        <f t="shared" ref="AB47" si="91">AB48+AB49</f>
        <v>0</v>
      </c>
      <c r="AC47" s="18">
        <f t="shared" ref="AC47" si="92">AC48+AC49</f>
        <v>0</v>
      </c>
      <c r="AD47" s="18">
        <f t="shared" ref="AD47" si="93">AD48+AD49</f>
        <v>0</v>
      </c>
      <c r="AE47" s="18">
        <f t="shared" ref="AE47" si="94">AE48+AE49</f>
        <v>0</v>
      </c>
      <c r="AF47" s="20">
        <f t="shared" ref="AF47" si="95">AF48+AF49</f>
        <v>8</v>
      </c>
      <c r="AG47" s="18">
        <f t="shared" ref="AG47:AH47" si="96">AG48+AG49</f>
        <v>0</v>
      </c>
      <c r="AH47" s="18">
        <f t="shared" si="96"/>
        <v>115.24788135593222</v>
      </c>
      <c r="AI47" s="18">
        <f t="shared" ref="AI47" si="97">AI48+AI49</f>
        <v>0</v>
      </c>
      <c r="AJ47" s="18">
        <f t="shared" ref="AJ47" si="98">AJ48+AJ49</f>
        <v>0</v>
      </c>
      <c r="AK47" s="18">
        <f t="shared" ref="AK47" si="99">AK48+AK49</f>
        <v>0</v>
      </c>
      <c r="AL47" s="18">
        <f t="shared" ref="AL47" si="100">AL48+AL49</f>
        <v>0</v>
      </c>
      <c r="AM47" s="20">
        <f t="shared" ref="AM47" si="101">AM48+AM49</f>
        <v>16</v>
      </c>
      <c r="AN47" s="18">
        <f t="shared" si="5"/>
        <v>0</v>
      </c>
      <c r="AO47" s="18">
        <f t="shared" si="6"/>
        <v>449.35674915254242</v>
      </c>
      <c r="AP47" s="18">
        <f t="shared" si="7"/>
        <v>0</v>
      </c>
      <c r="AQ47" s="18">
        <f t="shared" si="8"/>
        <v>0</v>
      </c>
      <c r="AR47" s="18">
        <f t="shared" si="9"/>
        <v>0</v>
      </c>
      <c r="AS47" s="18">
        <f t="shared" si="10"/>
        <v>0</v>
      </c>
      <c r="AT47" s="20">
        <f t="shared" si="11"/>
        <v>63</v>
      </c>
    </row>
    <row r="48" spans="1:46" s="25" customFormat="1" ht="47.25" customHeight="1">
      <c r="A48" s="7" t="s">
        <v>73</v>
      </c>
      <c r="B48" s="7" t="s">
        <v>74</v>
      </c>
      <c r="C48" s="7" t="s">
        <v>26</v>
      </c>
      <c r="D48" s="16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6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6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6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6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6">
        <v>0</v>
      </c>
      <c r="AN48" s="16">
        <f t="shared" si="5"/>
        <v>0</v>
      </c>
      <c r="AO48" s="16">
        <f t="shared" si="6"/>
        <v>0</v>
      </c>
      <c r="AP48" s="16">
        <f t="shared" si="7"/>
        <v>0</v>
      </c>
      <c r="AQ48" s="16">
        <f t="shared" si="8"/>
        <v>0</v>
      </c>
      <c r="AR48" s="16">
        <f t="shared" si="9"/>
        <v>0</v>
      </c>
      <c r="AS48" s="16">
        <f t="shared" si="10"/>
        <v>0</v>
      </c>
      <c r="AT48" s="17">
        <f t="shared" si="11"/>
        <v>0</v>
      </c>
    </row>
    <row r="49" spans="1:46" s="25" customFormat="1" ht="78.75" customHeight="1">
      <c r="A49" s="7" t="s">
        <v>75</v>
      </c>
      <c r="B49" s="7" t="s">
        <v>76</v>
      </c>
      <c r="C49" s="7" t="s">
        <v>26</v>
      </c>
      <c r="D49" s="18">
        <f>SUM(D50)</f>
        <v>449.35674915254242</v>
      </c>
      <c r="E49" s="18">
        <f t="shared" ref="E49:K49" si="102">SUM(E50)</f>
        <v>0</v>
      </c>
      <c r="F49" s="18">
        <f t="shared" si="102"/>
        <v>78.252177966101712</v>
      </c>
      <c r="G49" s="18">
        <f t="shared" si="102"/>
        <v>0</v>
      </c>
      <c r="H49" s="18">
        <f t="shared" si="102"/>
        <v>0</v>
      </c>
      <c r="I49" s="18">
        <f t="shared" si="102"/>
        <v>0</v>
      </c>
      <c r="J49" s="18">
        <f t="shared" si="102"/>
        <v>0</v>
      </c>
      <c r="K49" s="20">
        <f t="shared" si="102"/>
        <v>16</v>
      </c>
      <c r="L49" s="18">
        <f t="shared" ref="L49:M49" si="103">SUM(L50)</f>
        <v>0</v>
      </c>
      <c r="M49" s="18">
        <f t="shared" si="103"/>
        <v>67.423728813559322</v>
      </c>
      <c r="N49" s="18">
        <f t="shared" ref="N49" si="104">SUM(N50)</f>
        <v>0</v>
      </c>
      <c r="O49" s="18">
        <f t="shared" ref="O49" si="105">SUM(O50)</f>
        <v>0</v>
      </c>
      <c r="P49" s="18">
        <f t="shared" ref="P49" si="106">SUM(P50)</f>
        <v>0</v>
      </c>
      <c r="Q49" s="18">
        <f t="shared" ref="Q49" si="107">SUM(Q50)</f>
        <v>0</v>
      </c>
      <c r="R49" s="20">
        <f t="shared" ref="R49" si="108">SUM(R50)</f>
        <v>10</v>
      </c>
      <c r="S49" s="18">
        <f t="shared" ref="S49:T49" si="109">SUM(S50)</f>
        <v>0</v>
      </c>
      <c r="T49" s="18">
        <f t="shared" si="109"/>
        <v>105.66570949152542</v>
      </c>
      <c r="U49" s="18">
        <f t="shared" ref="U49" si="110">SUM(U50)</f>
        <v>0</v>
      </c>
      <c r="V49" s="18">
        <f t="shared" ref="V49" si="111">SUM(V50)</f>
        <v>0</v>
      </c>
      <c r="W49" s="18">
        <f t="shared" ref="W49" si="112">SUM(W50)</f>
        <v>0</v>
      </c>
      <c r="X49" s="18">
        <f t="shared" ref="X49" si="113">SUM(X50)</f>
        <v>0</v>
      </c>
      <c r="Y49" s="20">
        <f t="shared" ref="Y49" si="114">SUM(Y50)</f>
        <v>13</v>
      </c>
      <c r="Z49" s="18">
        <f t="shared" ref="Z49:AA49" si="115">SUM(Z50)</f>
        <v>0</v>
      </c>
      <c r="AA49" s="18">
        <f t="shared" si="115"/>
        <v>82.767251525423731</v>
      </c>
      <c r="AB49" s="18">
        <f t="shared" ref="AB49" si="116">SUM(AB50)</f>
        <v>0</v>
      </c>
      <c r="AC49" s="18">
        <f t="shared" ref="AC49" si="117">SUM(AC50)</f>
        <v>0</v>
      </c>
      <c r="AD49" s="18">
        <f t="shared" ref="AD49" si="118">SUM(AD50)</f>
        <v>0</v>
      </c>
      <c r="AE49" s="18">
        <f t="shared" ref="AE49" si="119">SUM(AE50)</f>
        <v>0</v>
      </c>
      <c r="AF49" s="20">
        <f t="shared" ref="AF49" si="120">SUM(AF50)</f>
        <v>8</v>
      </c>
      <c r="AG49" s="18">
        <f t="shared" ref="AG49:AH49" si="121">SUM(AG50)</f>
        <v>0</v>
      </c>
      <c r="AH49" s="18">
        <f t="shared" si="121"/>
        <v>115.24788135593222</v>
      </c>
      <c r="AI49" s="18">
        <f t="shared" ref="AI49" si="122">SUM(AI50)</f>
        <v>0</v>
      </c>
      <c r="AJ49" s="18">
        <f t="shared" ref="AJ49" si="123">SUM(AJ50)</f>
        <v>0</v>
      </c>
      <c r="AK49" s="18">
        <f t="shared" ref="AK49" si="124">SUM(AK50)</f>
        <v>0</v>
      </c>
      <c r="AL49" s="18">
        <f t="shared" ref="AL49" si="125">SUM(AL50)</f>
        <v>0</v>
      </c>
      <c r="AM49" s="20">
        <f t="shared" ref="AM49" si="126">SUM(AM50)</f>
        <v>16</v>
      </c>
      <c r="AN49" s="18">
        <f t="shared" si="5"/>
        <v>0</v>
      </c>
      <c r="AO49" s="18">
        <f t="shared" si="6"/>
        <v>449.35674915254242</v>
      </c>
      <c r="AP49" s="18">
        <f t="shared" si="7"/>
        <v>0</v>
      </c>
      <c r="AQ49" s="18">
        <f t="shared" si="8"/>
        <v>0</v>
      </c>
      <c r="AR49" s="18">
        <f t="shared" si="9"/>
        <v>0</v>
      </c>
      <c r="AS49" s="18">
        <f t="shared" si="10"/>
        <v>0</v>
      </c>
      <c r="AT49" s="20">
        <f t="shared" si="11"/>
        <v>63</v>
      </c>
    </row>
    <row r="50" spans="1:46" s="25" customFormat="1" ht="63" customHeight="1">
      <c r="A50" s="7" t="s">
        <v>75</v>
      </c>
      <c r="B50" s="7" t="s">
        <v>126</v>
      </c>
      <c r="C50" s="7" t="s">
        <v>127</v>
      </c>
      <c r="D50" s="19">
        <f>AO50</f>
        <v>449.35674915254242</v>
      </c>
      <c r="E50" s="19">
        <v>0</v>
      </c>
      <c r="F50" s="19">
        <v>78.252177966101712</v>
      </c>
      <c r="G50" s="19">
        <v>0</v>
      </c>
      <c r="H50" s="19">
        <v>0</v>
      </c>
      <c r="I50" s="19">
        <v>0</v>
      </c>
      <c r="J50" s="19">
        <v>0</v>
      </c>
      <c r="K50" s="17">
        <v>16</v>
      </c>
      <c r="L50" s="19">
        <v>0</v>
      </c>
      <c r="M50" s="19">
        <v>67.423728813559322</v>
      </c>
      <c r="N50" s="19">
        <v>0</v>
      </c>
      <c r="O50" s="19">
        <v>0</v>
      </c>
      <c r="P50" s="19">
        <v>0</v>
      </c>
      <c r="Q50" s="19">
        <v>0</v>
      </c>
      <c r="R50" s="17">
        <v>10</v>
      </c>
      <c r="S50" s="19">
        <v>0</v>
      </c>
      <c r="T50" s="19">
        <v>105.66570949152542</v>
      </c>
      <c r="U50" s="19">
        <v>0</v>
      </c>
      <c r="V50" s="19">
        <v>0</v>
      </c>
      <c r="W50" s="19">
        <v>0</v>
      </c>
      <c r="X50" s="19">
        <v>0</v>
      </c>
      <c r="Y50" s="17">
        <v>13</v>
      </c>
      <c r="Z50" s="19">
        <v>0</v>
      </c>
      <c r="AA50" s="19">
        <v>82.767251525423731</v>
      </c>
      <c r="AB50" s="19">
        <v>0</v>
      </c>
      <c r="AC50" s="19">
        <v>0</v>
      </c>
      <c r="AD50" s="19">
        <v>0</v>
      </c>
      <c r="AE50" s="19">
        <v>0</v>
      </c>
      <c r="AF50" s="17">
        <v>8</v>
      </c>
      <c r="AG50" s="19">
        <v>0</v>
      </c>
      <c r="AH50" s="19">
        <v>115.24788135593222</v>
      </c>
      <c r="AI50" s="19">
        <v>0</v>
      </c>
      <c r="AJ50" s="19">
        <v>0</v>
      </c>
      <c r="AK50" s="19">
        <v>0</v>
      </c>
      <c r="AL50" s="19">
        <v>0</v>
      </c>
      <c r="AM50" s="17">
        <v>16</v>
      </c>
      <c r="AN50" s="19">
        <f t="shared" ref="AN50:AN82" si="127">E50+L50+S50+Z50+AG50</f>
        <v>0</v>
      </c>
      <c r="AO50" s="19">
        <f t="shared" ref="AO50:AO82" si="128">F50+M50+T50+AA50+AH50</f>
        <v>449.35674915254242</v>
      </c>
      <c r="AP50" s="19">
        <f t="shared" ref="AP50:AP82" si="129">G50+N50+U50+AB50+AI50</f>
        <v>0</v>
      </c>
      <c r="AQ50" s="19">
        <f t="shared" ref="AQ50:AQ82" si="130">H50+O50+V50+AC50+AJ50</f>
        <v>0</v>
      </c>
      <c r="AR50" s="19">
        <f t="shared" ref="AR50:AR82" si="131">I50+P50+W50+AD50+AK50</f>
        <v>0</v>
      </c>
      <c r="AS50" s="19">
        <f t="shared" ref="AS50:AS82" si="132">J50+Q50+X50+AE50+AL50</f>
        <v>0</v>
      </c>
      <c r="AT50" s="17">
        <f t="shared" ref="AT50:AT82" si="133">K50+R50+Y50+AF50+AM50</f>
        <v>63</v>
      </c>
    </row>
    <row r="51" spans="1:46" s="25" customFormat="1" ht="47.25" customHeight="1">
      <c r="A51" s="7" t="s">
        <v>77</v>
      </c>
      <c r="B51" s="7" t="s">
        <v>78</v>
      </c>
      <c r="C51" s="7" t="s">
        <v>26</v>
      </c>
      <c r="D51" s="18">
        <f>D52+D57</f>
        <v>325.12374579836273</v>
      </c>
      <c r="E51" s="19">
        <f t="shared" ref="E51:K51" si="134">E52+E57</f>
        <v>0</v>
      </c>
      <c r="F51" s="19">
        <f t="shared" si="134"/>
        <v>62.284214962769497</v>
      </c>
      <c r="G51" s="19">
        <f t="shared" si="134"/>
        <v>0</v>
      </c>
      <c r="H51" s="19">
        <f t="shared" si="134"/>
        <v>0</v>
      </c>
      <c r="I51" s="19">
        <f t="shared" si="134"/>
        <v>16.039000000000001</v>
      </c>
      <c r="J51" s="19">
        <f t="shared" si="134"/>
        <v>0</v>
      </c>
      <c r="K51" s="19">
        <f t="shared" si="134"/>
        <v>0</v>
      </c>
      <c r="L51" s="19">
        <f t="shared" ref="L51:M51" si="135">L52+L57</f>
        <v>0</v>
      </c>
      <c r="M51" s="19">
        <f t="shared" si="135"/>
        <v>71.528481259322035</v>
      </c>
      <c r="N51" s="19">
        <f t="shared" ref="N51" si="136">N52+N57</f>
        <v>0</v>
      </c>
      <c r="O51" s="19">
        <f t="shared" ref="O51" si="137">O52+O57</f>
        <v>0</v>
      </c>
      <c r="P51" s="19">
        <f t="shared" ref="P51" si="138">P52+P57</f>
        <v>18.43</v>
      </c>
      <c r="Q51" s="19">
        <f t="shared" ref="Q51" si="139">Q52+Q57</f>
        <v>0</v>
      </c>
      <c r="R51" s="19">
        <f t="shared" ref="R51" si="140">R52+R57</f>
        <v>0</v>
      </c>
      <c r="S51" s="19">
        <f t="shared" ref="S51:T51" si="141">S52+S57</f>
        <v>0</v>
      </c>
      <c r="T51" s="19">
        <f t="shared" si="141"/>
        <v>38.447783050847463</v>
      </c>
      <c r="U51" s="19">
        <f t="shared" ref="U51" si="142">U52+U57</f>
        <v>0</v>
      </c>
      <c r="V51" s="19">
        <f t="shared" ref="V51" si="143">V52+V57</f>
        <v>0</v>
      </c>
      <c r="W51" s="19">
        <f t="shared" ref="W51" si="144">W52+W57</f>
        <v>11.234999999999999</v>
      </c>
      <c r="X51" s="19">
        <f t="shared" ref="X51" si="145">X52+X57</f>
        <v>0</v>
      </c>
      <c r="Y51" s="19">
        <f t="shared" ref="Y51" si="146">Y52+Y57</f>
        <v>0</v>
      </c>
      <c r="Z51" s="19">
        <f t="shared" ref="Z51:AA51" si="147">Z52+Z57</f>
        <v>0</v>
      </c>
      <c r="AA51" s="19">
        <f t="shared" si="147"/>
        <v>95.744173559322036</v>
      </c>
      <c r="AB51" s="19">
        <f t="shared" ref="AB51" si="148">AB52+AB57</f>
        <v>0</v>
      </c>
      <c r="AC51" s="19">
        <f t="shared" ref="AC51" si="149">AC52+AC57</f>
        <v>0</v>
      </c>
      <c r="AD51" s="19">
        <f t="shared" ref="AD51" si="150">AD52+AD57</f>
        <v>18.07</v>
      </c>
      <c r="AE51" s="19">
        <f t="shared" ref="AE51" si="151">AE52+AE57</f>
        <v>0</v>
      </c>
      <c r="AF51" s="19">
        <f t="shared" ref="AF51" si="152">AF52+AF57</f>
        <v>0</v>
      </c>
      <c r="AG51" s="19">
        <f t="shared" ref="AG51:AH51" si="153">AG52+AG57</f>
        <v>0</v>
      </c>
      <c r="AH51" s="19">
        <f t="shared" si="153"/>
        <v>57.119092966101697</v>
      </c>
      <c r="AI51" s="19">
        <f t="shared" ref="AI51" si="154">AI52+AI57</f>
        <v>0</v>
      </c>
      <c r="AJ51" s="19">
        <f t="shared" ref="AJ51" si="155">AJ52+AJ57</f>
        <v>0</v>
      </c>
      <c r="AK51" s="19">
        <f t="shared" ref="AK51" si="156">AK52+AK57</f>
        <v>12.705</v>
      </c>
      <c r="AL51" s="19">
        <f t="shared" ref="AL51" si="157">AL52+AL57</f>
        <v>0</v>
      </c>
      <c r="AM51" s="19">
        <f t="shared" ref="AM51" si="158">AM52+AM57</f>
        <v>0</v>
      </c>
      <c r="AN51" s="19">
        <f t="shared" si="127"/>
        <v>0</v>
      </c>
      <c r="AO51" s="19">
        <f t="shared" si="128"/>
        <v>325.12374579836273</v>
      </c>
      <c r="AP51" s="19">
        <f t="shared" si="129"/>
        <v>0</v>
      </c>
      <c r="AQ51" s="19">
        <f t="shared" si="130"/>
        <v>0</v>
      </c>
      <c r="AR51" s="19">
        <f t="shared" si="131"/>
        <v>76.478999999999999</v>
      </c>
      <c r="AS51" s="19">
        <f t="shared" si="132"/>
        <v>0</v>
      </c>
      <c r="AT51" s="19">
        <f t="shared" si="133"/>
        <v>0</v>
      </c>
    </row>
    <row r="52" spans="1:46" s="25" customFormat="1" ht="63" customHeight="1">
      <c r="A52" s="7" t="s">
        <v>79</v>
      </c>
      <c r="B52" s="7" t="s">
        <v>80</v>
      </c>
      <c r="C52" s="7" t="s">
        <v>26</v>
      </c>
      <c r="D52" s="18">
        <f>SUM(D53:D56)</f>
        <v>325.12374579836273</v>
      </c>
      <c r="E52" s="19">
        <f t="shared" ref="E52:K52" si="159">SUM(E53:E56)</f>
        <v>0</v>
      </c>
      <c r="F52" s="19">
        <f t="shared" si="159"/>
        <v>62.284214962769497</v>
      </c>
      <c r="G52" s="19">
        <f t="shared" si="159"/>
        <v>0</v>
      </c>
      <c r="H52" s="19">
        <f t="shared" si="159"/>
        <v>0</v>
      </c>
      <c r="I52" s="19">
        <f t="shared" si="159"/>
        <v>16.039000000000001</v>
      </c>
      <c r="J52" s="19">
        <f t="shared" si="159"/>
        <v>0</v>
      </c>
      <c r="K52" s="19">
        <f t="shared" si="159"/>
        <v>0</v>
      </c>
      <c r="L52" s="19">
        <f t="shared" ref="L52:M52" si="160">SUM(L53:L56)</f>
        <v>0</v>
      </c>
      <c r="M52" s="19">
        <f t="shared" si="160"/>
        <v>71.528481259322035</v>
      </c>
      <c r="N52" s="19">
        <f t="shared" ref="N52" si="161">SUM(N53:N56)</f>
        <v>0</v>
      </c>
      <c r="O52" s="19">
        <f t="shared" ref="O52" si="162">SUM(O53:O56)</f>
        <v>0</v>
      </c>
      <c r="P52" s="19">
        <f t="shared" ref="P52" si="163">SUM(P53:P56)</f>
        <v>18.43</v>
      </c>
      <c r="Q52" s="19">
        <f t="shared" ref="Q52" si="164">SUM(Q53:Q56)</f>
        <v>0</v>
      </c>
      <c r="R52" s="19">
        <f t="shared" ref="R52" si="165">SUM(R53:R56)</f>
        <v>0</v>
      </c>
      <c r="S52" s="19">
        <f t="shared" ref="S52:T52" si="166">SUM(S53:S56)</f>
        <v>0</v>
      </c>
      <c r="T52" s="19">
        <f t="shared" si="166"/>
        <v>38.447783050847463</v>
      </c>
      <c r="U52" s="19">
        <f t="shared" ref="U52" si="167">SUM(U53:U56)</f>
        <v>0</v>
      </c>
      <c r="V52" s="19">
        <f t="shared" ref="V52" si="168">SUM(V53:V56)</f>
        <v>0</v>
      </c>
      <c r="W52" s="19">
        <f t="shared" ref="W52" si="169">SUM(W53:W56)</f>
        <v>11.234999999999999</v>
      </c>
      <c r="X52" s="19">
        <f t="shared" ref="X52" si="170">SUM(X53:X56)</f>
        <v>0</v>
      </c>
      <c r="Y52" s="19">
        <f t="shared" ref="Y52" si="171">SUM(Y53:Y56)</f>
        <v>0</v>
      </c>
      <c r="Z52" s="19">
        <f t="shared" ref="Z52:AA52" si="172">SUM(Z53:Z56)</f>
        <v>0</v>
      </c>
      <c r="AA52" s="19">
        <f t="shared" si="172"/>
        <v>95.744173559322036</v>
      </c>
      <c r="AB52" s="19">
        <f t="shared" ref="AB52" si="173">SUM(AB53:AB56)</f>
        <v>0</v>
      </c>
      <c r="AC52" s="19">
        <f t="shared" ref="AC52" si="174">SUM(AC53:AC56)</f>
        <v>0</v>
      </c>
      <c r="AD52" s="19">
        <f t="shared" ref="AD52" si="175">SUM(AD53:AD56)</f>
        <v>18.07</v>
      </c>
      <c r="AE52" s="19">
        <f t="shared" ref="AE52" si="176">SUM(AE53:AE56)</f>
        <v>0</v>
      </c>
      <c r="AF52" s="19">
        <f t="shared" ref="AF52" si="177">SUM(AF53:AF56)</f>
        <v>0</v>
      </c>
      <c r="AG52" s="19">
        <f t="shared" ref="AG52:AH52" si="178">SUM(AG53:AG56)</f>
        <v>0</v>
      </c>
      <c r="AH52" s="19">
        <f t="shared" si="178"/>
        <v>57.119092966101697</v>
      </c>
      <c r="AI52" s="19">
        <f t="shared" ref="AI52" si="179">SUM(AI53:AI56)</f>
        <v>0</v>
      </c>
      <c r="AJ52" s="19">
        <f t="shared" ref="AJ52" si="180">SUM(AJ53:AJ56)</f>
        <v>0</v>
      </c>
      <c r="AK52" s="19">
        <f t="shared" ref="AK52" si="181">SUM(AK53:AK56)</f>
        <v>12.705</v>
      </c>
      <c r="AL52" s="19">
        <f t="shared" ref="AL52" si="182">SUM(AL53:AL56)</f>
        <v>0</v>
      </c>
      <c r="AM52" s="19">
        <f t="shared" ref="AM52" si="183">SUM(AM53:AM56)</f>
        <v>0</v>
      </c>
      <c r="AN52" s="16">
        <f t="shared" si="127"/>
        <v>0</v>
      </c>
      <c r="AO52" s="19">
        <f t="shared" si="128"/>
        <v>325.12374579836273</v>
      </c>
      <c r="AP52" s="19">
        <f t="shared" si="129"/>
        <v>0</v>
      </c>
      <c r="AQ52" s="19">
        <f t="shared" si="130"/>
        <v>0</v>
      </c>
      <c r="AR52" s="19">
        <f t="shared" si="131"/>
        <v>76.478999999999999</v>
      </c>
      <c r="AS52" s="19">
        <f t="shared" si="132"/>
        <v>0</v>
      </c>
      <c r="AT52" s="19">
        <f t="shared" si="133"/>
        <v>0</v>
      </c>
    </row>
    <row r="53" spans="1:46" s="25" customFormat="1" ht="47.25">
      <c r="A53" s="7" t="s">
        <v>79</v>
      </c>
      <c r="B53" s="7" t="s">
        <v>128</v>
      </c>
      <c r="C53" s="7" t="s">
        <v>129</v>
      </c>
      <c r="D53" s="19">
        <f>AO53</f>
        <v>15.316949152542374</v>
      </c>
      <c r="E53" s="19">
        <v>0</v>
      </c>
      <c r="F53" s="19">
        <v>2.3516949152542379</v>
      </c>
      <c r="G53" s="19">
        <v>0</v>
      </c>
      <c r="H53" s="19">
        <v>0</v>
      </c>
      <c r="I53" s="19">
        <v>0.39500000000000002</v>
      </c>
      <c r="J53" s="19">
        <v>0</v>
      </c>
      <c r="K53" s="17">
        <v>0</v>
      </c>
      <c r="L53" s="19">
        <v>0</v>
      </c>
      <c r="M53" s="19">
        <v>3.7677966101694915</v>
      </c>
      <c r="N53" s="19">
        <v>0</v>
      </c>
      <c r="O53" s="19">
        <v>0</v>
      </c>
      <c r="P53" s="19">
        <v>0.56000000000000005</v>
      </c>
      <c r="Q53" s="19">
        <v>0</v>
      </c>
      <c r="R53" s="17">
        <v>0</v>
      </c>
      <c r="S53" s="19">
        <v>0</v>
      </c>
      <c r="T53" s="19">
        <v>4.1355932203389836</v>
      </c>
      <c r="U53" s="19">
        <v>0</v>
      </c>
      <c r="V53" s="19">
        <v>0</v>
      </c>
      <c r="W53" s="19">
        <v>0.67500000000000004</v>
      </c>
      <c r="X53" s="19">
        <v>0</v>
      </c>
      <c r="Y53" s="17">
        <v>0</v>
      </c>
      <c r="Z53" s="19">
        <v>0</v>
      </c>
      <c r="AA53" s="19">
        <v>3.1457627118644069</v>
      </c>
      <c r="AB53" s="19">
        <v>0</v>
      </c>
      <c r="AC53" s="19">
        <v>0</v>
      </c>
      <c r="AD53" s="19">
        <v>0.67</v>
      </c>
      <c r="AE53" s="19">
        <v>0</v>
      </c>
      <c r="AF53" s="17">
        <v>0</v>
      </c>
      <c r="AG53" s="19">
        <v>0</v>
      </c>
      <c r="AH53" s="19">
        <v>1.9161016949152545</v>
      </c>
      <c r="AI53" s="19">
        <v>0</v>
      </c>
      <c r="AJ53" s="19">
        <v>0</v>
      </c>
      <c r="AK53" s="19">
        <v>0.35499999999999998</v>
      </c>
      <c r="AL53" s="19">
        <v>0</v>
      </c>
      <c r="AM53" s="17">
        <v>0</v>
      </c>
      <c r="AN53" s="19">
        <f t="shared" si="127"/>
        <v>0</v>
      </c>
      <c r="AO53" s="19">
        <f t="shared" si="128"/>
        <v>15.316949152542374</v>
      </c>
      <c r="AP53" s="19">
        <f t="shared" si="129"/>
        <v>0</v>
      </c>
      <c r="AQ53" s="19">
        <f t="shared" si="130"/>
        <v>0</v>
      </c>
      <c r="AR53" s="19">
        <f t="shared" si="131"/>
        <v>2.6550000000000002</v>
      </c>
      <c r="AS53" s="19">
        <f t="shared" si="132"/>
        <v>0</v>
      </c>
      <c r="AT53" s="17">
        <f t="shared" si="133"/>
        <v>0</v>
      </c>
    </row>
    <row r="54" spans="1:46" s="26" customFormat="1" ht="47.25">
      <c r="A54" s="8" t="s">
        <v>79</v>
      </c>
      <c r="B54" s="8" t="s">
        <v>130</v>
      </c>
      <c r="C54" s="8" t="s">
        <v>131</v>
      </c>
      <c r="D54" s="19">
        <f t="shared" ref="D54:D56" si="184">AO54</f>
        <v>216.13421796610172</v>
      </c>
      <c r="E54" s="19">
        <v>0</v>
      </c>
      <c r="F54" s="19">
        <v>43.737762711864413</v>
      </c>
      <c r="G54" s="19">
        <v>0</v>
      </c>
      <c r="H54" s="19">
        <v>0</v>
      </c>
      <c r="I54" s="19">
        <v>8.4300000000000015</v>
      </c>
      <c r="J54" s="19">
        <v>0</v>
      </c>
      <c r="K54" s="17">
        <v>0</v>
      </c>
      <c r="L54" s="19">
        <v>0</v>
      </c>
      <c r="M54" s="19">
        <v>40.062832627118645</v>
      </c>
      <c r="N54" s="19">
        <v>0</v>
      </c>
      <c r="O54" s="19">
        <v>0</v>
      </c>
      <c r="P54" s="19">
        <v>7.02</v>
      </c>
      <c r="Q54" s="19">
        <v>0</v>
      </c>
      <c r="R54" s="17">
        <v>0</v>
      </c>
      <c r="S54" s="19">
        <v>0</v>
      </c>
      <c r="T54" s="19">
        <v>25.491176271186443</v>
      </c>
      <c r="U54" s="19">
        <v>0</v>
      </c>
      <c r="V54" s="19">
        <v>0</v>
      </c>
      <c r="W54" s="19">
        <v>6.12</v>
      </c>
      <c r="X54" s="19">
        <v>0</v>
      </c>
      <c r="Y54" s="17">
        <v>0</v>
      </c>
      <c r="Z54" s="19">
        <v>0</v>
      </c>
      <c r="AA54" s="19">
        <v>66.074576271186444</v>
      </c>
      <c r="AB54" s="19">
        <v>0</v>
      </c>
      <c r="AC54" s="19">
        <v>0</v>
      </c>
      <c r="AD54" s="19">
        <v>8.35</v>
      </c>
      <c r="AE54" s="19">
        <v>0</v>
      </c>
      <c r="AF54" s="17">
        <v>0</v>
      </c>
      <c r="AG54" s="19">
        <v>0</v>
      </c>
      <c r="AH54" s="19">
        <v>40.767870084745766</v>
      </c>
      <c r="AI54" s="19">
        <v>0</v>
      </c>
      <c r="AJ54" s="19">
        <v>0</v>
      </c>
      <c r="AK54" s="19">
        <v>6.23</v>
      </c>
      <c r="AL54" s="19">
        <v>0</v>
      </c>
      <c r="AM54" s="17">
        <v>0</v>
      </c>
      <c r="AN54" s="19">
        <f t="shared" si="127"/>
        <v>0</v>
      </c>
      <c r="AO54" s="19">
        <f t="shared" si="128"/>
        <v>216.13421796610172</v>
      </c>
      <c r="AP54" s="19">
        <f t="shared" si="129"/>
        <v>0</v>
      </c>
      <c r="AQ54" s="19">
        <f t="shared" si="130"/>
        <v>0</v>
      </c>
      <c r="AR54" s="19">
        <f t="shared" si="131"/>
        <v>36.150000000000006</v>
      </c>
      <c r="AS54" s="19">
        <f t="shared" si="132"/>
        <v>0</v>
      </c>
      <c r="AT54" s="17">
        <f t="shared" si="133"/>
        <v>0</v>
      </c>
    </row>
    <row r="55" spans="1:46" s="26" customFormat="1" ht="47.25">
      <c r="A55" s="8" t="s">
        <v>79</v>
      </c>
      <c r="B55" s="8" t="s">
        <v>132</v>
      </c>
      <c r="C55" s="8" t="s">
        <v>133</v>
      </c>
      <c r="D55" s="19">
        <f t="shared" si="184"/>
        <v>51.899305967854239</v>
      </c>
      <c r="E55" s="19">
        <v>0</v>
      </c>
      <c r="F55" s="19">
        <v>6.2858437763288144</v>
      </c>
      <c r="G55" s="19">
        <v>0</v>
      </c>
      <c r="H55" s="19">
        <v>0</v>
      </c>
      <c r="I55" s="19">
        <v>4.3140000000000001</v>
      </c>
      <c r="J55" s="19">
        <v>0</v>
      </c>
      <c r="K55" s="17">
        <v>0</v>
      </c>
      <c r="L55" s="19">
        <v>0</v>
      </c>
      <c r="M55" s="19">
        <v>14.877924055932203</v>
      </c>
      <c r="N55" s="19">
        <v>0</v>
      </c>
      <c r="O55" s="19">
        <v>0</v>
      </c>
      <c r="P55" s="19">
        <v>6.8</v>
      </c>
      <c r="Q55" s="19">
        <v>0</v>
      </c>
      <c r="R55" s="17">
        <v>0</v>
      </c>
      <c r="S55" s="19">
        <v>0</v>
      </c>
      <c r="T55" s="19">
        <v>5.5201898305084747</v>
      </c>
      <c r="U55" s="19">
        <v>0</v>
      </c>
      <c r="V55" s="19">
        <v>0</v>
      </c>
      <c r="W55" s="19">
        <v>3.4400000000000004</v>
      </c>
      <c r="X55" s="19">
        <v>0</v>
      </c>
      <c r="Y55" s="17">
        <v>0</v>
      </c>
      <c r="Z55" s="19">
        <v>0</v>
      </c>
      <c r="AA55" s="19">
        <v>16.697600000000001</v>
      </c>
      <c r="AB55" s="19">
        <v>0</v>
      </c>
      <c r="AC55" s="19">
        <v>0</v>
      </c>
      <c r="AD55" s="19">
        <v>5.45</v>
      </c>
      <c r="AE55" s="19">
        <v>0</v>
      </c>
      <c r="AF55" s="17">
        <v>0</v>
      </c>
      <c r="AG55" s="19">
        <v>0</v>
      </c>
      <c r="AH55" s="19">
        <v>8.517748305084746</v>
      </c>
      <c r="AI55" s="19">
        <v>0</v>
      </c>
      <c r="AJ55" s="19">
        <v>0</v>
      </c>
      <c r="AK55" s="19">
        <v>2.7</v>
      </c>
      <c r="AL55" s="19">
        <v>0</v>
      </c>
      <c r="AM55" s="17">
        <v>0</v>
      </c>
      <c r="AN55" s="19">
        <f t="shared" si="127"/>
        <v>0</v>
      </c>
      <c r="AO55" s="19">
        <f t="shared" si="128"/>
        <v>51.899305967854239</v>
      </c>
      <c r="AP55" s="19">
        <f t="shared" si="129"/>
        <v>0</v>
      </c>
      <c r="AQ55" s="19">
        <f t="shared" si="130"/>
        <v>0</v>
      </c>
      <c r="AR55" s="19">
        <f t="shared" si="131"/>
        <v>22.704000000000001</v>
      </c>
      <c r="AS55" s="19">
        <f t="shared" si="132"/>
        <v>0</v>
      </c>
      <c r="AT55" s="17">
        <f t="shared" si="133"/>
        <v>0</v>
      </c>
    </row>
    <row r="56" spans="1:46" s="25" customFormat="1" ht="47.25" customHeight="1">
      <c r="A56" s="7" t="s">
        <v>79</v>
      </c>
      <c r="B56" s="7" t="s">
        <v>134</v>
      </c>
      <c r="C56" s="7" t="s">
        <v>135</v>
      </c>
      <c r="D56" s="19">
        <f t="shared" si="184"/>
        <v>41.773272711864408</v>
      </c>
      <c r="E56" s="19">
        <v>0</v>
      </c>
      <c r="F56" s="19">
        <v>9.9089135593220341</v>
      </c>
      <c r="G56" s="19">
        <v>0</v>
      </c>
      <c r="H56" s="19">
        <v>0</v>
      </c>
      <c r="I56" s="19">
        <v>2.9</v>
      </c>
      <c r="J56" s="19">
        <v>0</v>
      </c>
      <c r="K56" s="17">
        <v>0</v>
      </c>
      <c r="L56" s="19">
        <v>0</v>
      </c>
      <c r="M56" s="19">
        <v>12.819927966101694</v>
      </c>
      <c r="N56" s="19">
        <v>0</v>
      </c>
      <c r="O56" s="19">
        <v>0</v>
      </c>
      <c r="P56" s="19">
        <v>4.05</v>
      </c>
      <c r="Q56" s="19">
        <v>0</v>
      </c>
      <c r="R56" s="17">
        <v>0</v>
      </c>
      <c r="S56" s="19">
        <v>0</v>
      </c>
      <c r="T56" s="19">
        <v>3.3008237288135591</v>
      </c>
      <c r="U56" s="19">
        <v>0</v>
      </c>
      <c r="V56" s="19">
        <v>0</v>
      </c>
      <c r="W56" s="19">
        <v>1</v>
      </c>
      <c r="X56" s="19">
        <v>0</v>
      </c>
      <c r="Y56" s="17">
        <v>0</v>
      </c>
      <c r="Z56" s="19">
        <v>0</v>
      </c>
      <c r="AA56" s="19">
        <v>9.8262345762711885</v>
      </c>
      <c r="AB56" s="19">
        <v>0</v>
      </c>
      <c r="AC56" s="19">
        <v>0</v>
      </c>
      <c r="AD56" s="19">
        <v>3.6</v>
      </c>
      <c r="AE56" s="19">
        <v>0</v>
      </c>
      <c r="AF56" s="17">
        <v>0</v>
      </c>
      <c r="AG56" s="19">
        <v>0</v>
      </c>
      <c r="AH56" s="19">
        <v>5.9173728813559325</v>
      </c>
      <c r="AI56" s="19">
        <v>0</v>
      </c>
      <c r="AJ56" s="19">
        <v>0</v>
      </c>
      <c r="AK56" s="19">
        <v>3.42</v>
      </c>
      <c r="AL56" s="19">
        <v>0</v>
      </c>
      <c r="AM56" s="17">
        <v>0</v>
      </c>
      <c r="AN56" s="19">
        <f t="shared" si="127"/>
        <v>0</v>
      </c>
      <c r="AO56" s="19">
        <f t="shared" si="128"/>
        <v>41.773272711864408</v>
      </c>
      <c r="AP56" s="19">
        <f t="shared" si="129"/>
        <v>0</v>
      </c>
      <c r="AQ56" s="19">
        <f t="shared" si="130"/>
        <v>0</v>
      </c>
      <c r="AR56" s="19">
        <f t="shared" si="131"/>
        <v>14.969999999999999</v>
      </c>
      <c r="AS56" s="19">
        <f t="shared" si="132"/>
        <v>0</v>
      </c>
      <c r="AT56" s="17">
        <f t="shared" si="133"/>
        <v>0</v>
      </c>
    </row>
    <row r="57" spans="1:46" s="25" customFormat="1" ht="47.25" customHeight="1">
      <c r="A57" s="7" t="s">
        <v>81</v>
      </c>
      <c r="B57" s="7" t="s">
        <v>82</v>
      </c>
      <c r="C57" s="7" t="s">
        <v>26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f t="shared" si="127"/>
        <v>0</v>
      </c>
      <c r="AO57" s="16">
        <f t="shared" si="128"/>
        <v>0</v>
      </c>
      <c r="AP57" s="16">
        <f t="shared" si="129"/>
        <v>0</v>
      </c>
      <c r="AQ57" s="16">
        <f t="shared" si="130"/>
        <v>0</v>
      </c>
      <c r="AR57" s="16">
        <f t="shared" si="131"/>
        <v>0</v>
      </c>
      <c r="AS57" s="16">
        <f t="shared" si="132"/>
        <v>0</v>
      </c>
      <c r="AT57" s="17">
        <f t="shared" si="133"/>
        <v>0</v>
      </c>
    </row>
    <row r="58" spans="1:46" s="25" customFormat="1" ht="47.25" customHeight="1">
      <c r="A58" s="7" t="s">
        <v>83</v>
      </c>
      <c r="B58" s="7" t="s">
        <v>84</v>
      </c>
      <c r="C58" s="7" t="s">
        <v>26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f t="shared" si="127"/>
        <v>0</v>
      </c>
      <c r="AO58" s="16">
        <f t="shared" si="128"/>
        <v>0</v>
      </c>
      <c r="AP58" s="16">
        <f t="shared" si="129"/>
        <v>0</v>
      </c>
      <c r="AQ58" s="16">
        <f t="shared" si="130"/>
        <v>0</v>
      </c>
      <c r="AR58" s="16">
        <f t="shared" si="131"/>
        <v>0</v>
      </c>
      <c r="AS58" s="16">
        <f t="shared" si="132"/>
        <v>0</v>
      </c>
      <c r="AT58" s="17">
        <f t="shared" si="133"/>
        <v>0</v>
      </c>
    </row>
    <row r="59" spans="1:46" s="25" customFormat="1" ht="63" customHeight="1">
      <c r="A59" s="7" t="s">
        <v>85</v>
      </c>
      <c r="B59" s="7" t="s">
        <v>86</v>
      </c>
      <c r="C59" s="7" t="s">
        <v>26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f t="shared" si="127"/>
        <v>0</v>
      </c>
      <c r="AO59" s="16">
        <f t="shared" si="128"/>
        <v>0</v>
      </c>
      <c r="AP59" s="16">
        <f t="shared" si="129"/>
        <v>0</v>
      </c>
      <c r="AQ59" s="16">
        <f t="shared" si="130"/>
        <v>0</v>
      </c>
      <c r="AR59" s="16">
        <f t="shared" si="131"/>
        <v>0</v>
      </c>
      <c r="AS59" s="16">
        <f t="shared" si="132"/>
        <v>0</v>
      </c>
      <c r="AT59" s="17">
        <f t="shared" si="133"/>
        <v>0</v>
      </c>
    </row>
    <row r="60" spans="1:46" s="25" customFormat="1" ht="63" customHeight="1">
      <c r="A60" s="7" t="s">
        <v>87</v>
      </c>
      <c r="B60" s="7" t="s">
        <v>88</v>
      </c>
      <c r="C60" s="7" t="s">
        <v>26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f t="shared" si="127"/>
        <v>0</v>
      </c>
      <c r="AO60" s="16">
        <f t="shared" si="128"/>
        <v>0</v>
      </c>
      <c r="AP60" s="16">
        <f t="shared" si="129"/>
        <v>0</v>
      </c>
      <c r="AQ60" s="16">
        <f t="shared" si="130"/>
        <v>0</v>
      </c>
      <c r="AR60" s="16">
        <f t="shared" si="131"/>
        <v>0</v>
      </c>
      <c r="AS60" s="16">
        <f t="shared" si="132"/>
        <v>0</v>
      </c>
      <c r="AT60" s="17">
        <f t="shared" si="133"/>
        <v>0</v>
      </c>
    </row>
    <row r="61" spans="1:46" s="25" customFormat="1" ht="63" customHeight="1">
      <c r="A61" s="7" t="s">
        <v>89</v>
      </c>
      <c r="B61" s="7" t="s">
        <v>90</v>
      </c>
      <c r="C61" s="7" t="s">
        <v>26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f t="shared" si="127"/>
        <v>0</v>
      </c>
      <c r="AO61" s="16">
        <f t="shared" si="128"/>
        <v>0</v>
      </c>
      <c r="AP61" s="16">
        <f t="shared" si="129"/>
        <v>0</v>
      </c>
      <c r="AQ61" s="16">
        <f t="shared" si="130"/>
        <v>0</v>
      </c>
      <c r="AR61" s="16">
        <f t="shared" si="131"/>
        <v>0</v>
      </c>
      <c r="AS61" s="16">
        <f t="shared" si="132"/>
        <v>0</v>
      </c>
      <c r="AT61" s="17">
        <f t="shared" si="133"/>
        <v>0</v>
      </c>
    </row>
    <row r="62" spans="1:46" s="25" customFormat="1" ht="63" customHeight="1">
      <c r="A62" s="7" t="s">
        <v>91</v>
      </c>
      <c r="B62" s="7" t="s">
        <v>92</v>
      </c>
      <c r="C62" s="7" t="s">
        <v>26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f t="shared" si="127"/>
        <v>0</v>
      </c>
      <c r="AO62" s="16">
        <f t="shared" si="128"/>
        <v>0</v>
      </c>
      <c r="AP62" s="16">
        <f t="shared" si="129"/>
        <v>0</v>
      </c>
      <c r="AQ62" s="16">
        <f t="shared" si="130"/>
        <v>0</v>
      </c>
      <c r="AR62" s="16">
        <f t="shared" si="131"/>
        <v>0</v>
      </c>
      <c r="AS62" s="16">
        <f t="shared" si="132"/>
        <v>0</v>
      </c>
      <c r="AT62" s="17">
        <f t="shared" si="133"/>
        <v>0</v>
      </c>
    </row>
    <row r="63" spans="1:46" s="25" customFormat="1" ht="63" customHeight="1">
      <c r="A63" s="7" t="s">
        <v>93</v>
      </c>
      <c r="B63" s="7" t="s">
        <v>94</v>
      </c>
      <c r="C63" s="7" t="s">
        <v>26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f t="shared" si="127"/>
        <v>0</v>
      </c>
      <c r="AO63" s="16">
        <f t="shared" si="128"/>
        <v>0</v>
      </c>
      <c r="AP63" s="16">
        <f t="shared" si="129"/>
        <v>0</v>
      </c>
      <c r="AQ63" s="16">
        <f t="shared" si="130"/>
        <v>0</v>
      </c>
      <c r="AR63" s="16">
        <f t="shared" si="131"/>
        <v>0</v>
      </c>
      <c r="AS63" s="16">
        <f t="shared" si="132"/>
        <v>0</v>
      </c>
      <c r="AT63" s="17">
        <f t="shared" si="133"/>
        <v>0</v>
      </c>
    </row>
    <row r="64" spans="1:46" s="25" customFormat="1" ht="47.25" customHeight="1">
      <c r="A64" s="7" t="s">
        <v>95</v>
      </c>
      <c r="B64" s="7" t="s">
        <v>96</v>
      </c>
      <c r="C64" s="7" t="s">
        <v>26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f t="shared" si="127"/>
        <v>0</v>
      </c>
      <c r="AO64" s="16">
        <f t="shared" si="128"/>
        <v>0</v>
      </c>
      <c r="AP64" s="16">
        <f t="shared" si="129"/>
        <v>0</v>
      </c>
      <c r="AQ64" s="16">
        <f t="shared" si="130"/>
        <v>0</v>
      </c>
      <c r="AR64" s="16">
        <f t="shared" si="131"/>
        <v>0</v>
      </c>
      <c r="AS64" s="16">
        <f t="shared" si="132"/>
        <v>0</v>
      </c>
      <c r="AT64" s="17">
        <f t="shared" si="133"/>
        <v>0</v>
      </c>
    </row>
    <row r="65" spans="1:46" s="25" customFormat="1" ht="63" customHeight="1">
      <c r="A65" s="7" t="s">
        <v>97</v>
      </c>
      <c r="B65" s="7" t="s">
        <v>98</v>
      </c>
      <c r="C65" s="7" t="s">
        <v>26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f t="shared" si="127"/>
        <v>0</v>
      </c>
      <c r="AO65" s="16">
        <f t="shared" si="128"/>
        <v>0</v>
      </c>
      <c r="AP65" s="16">
        <f t="shared" si="129"/>
        <v>0</v>
      </c>
      <c r="AQ65" s="16">
        <f t="shared" si="130"/>
        <v>0</v>
      </c>
      <c r="AR65" s="16">
        <f t="shared" si="131"/>
        <v>0</v>
      </c>
      <c r="AS65" s="16">
        <f t="shared" si="132"/>
        <v>0</v>
      </c>
      <c r="AT65" s="17">
        <f t="shared" si="133"/>
        <v>0</v>
      </c>
    </row>
    <row r="66" spans="1:46" s="25" customFormat="1" ht="63">
      <c r="A66" s="7" t="s">
        <v>99</v>
      </c>
      <c r="B66" s="7" t="s">
        <v>100</v>
      </c>
      <c r="C66" s="7" t="s">
        <v>26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f t="shared" si="127"/>
        <v>0</v>
      </c>
      <c r="AO66" s="16">
        <f t="shared" si="128"/>
        <v>0</v>
      </c>
      <c r="AP66" s="16">
        <f t="shared" si="129"/>
        <v>0</v>
      </c>
      <c r="AQ66" s="16">
        <f t="shared" si="130"/>
        <v>0</v>
      </c>
      <c r="AR66" s="16">
        <f t="shared" si="131"/>
        <v>0</v>
      </c>
      <c r="AS66" s="16">
        <f t="shared" si="132"/>
        <v>0</v>
      </c>
      <c r="AT66" s="17">
        <f t="shared" si="133"/>
        <v>0</v>
      </c>
    </row>
    <row r="67" spans="1:46" s="25" customFormat="1" ht="78.75" customHeight="1">
      <c r="A67" s="7" t="s">
        <v>101</v>
      </c>
      <c r="B67" s="7" t="s">
        <v>102</v>
      </c>
      <c r="C67" s="7" t="s">
        <v>26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f t="shared" si="127"/>
        <v>0</v>
      </c>
      <c r="AO67" s="16">
        <f t="shared" si="128"/>
        <v>0</v>
      </c>
      <c r="AP67" s="16">
        <f t="shared" si="129"/>
        <v>0</v>
      </c>
      <c r="AQ67" s="16">
        <f t="shared" si="130"/>
        <v>0</v>
      </c>
      <c r="AR67" s="16">
        <f t="shared" si="131"/>
        <v>0</v>
      </c>
      <c r="AS67" s="16">
        <f t="shared" si="132"/>
        <v>0</v>
      </c>
      <c r="AT67" s="17">
        <f t="shared" si="133"/>
        <v>0</v>
      </c>
    </row>
    <row r="68" spans="1:46" s="25" customFormat="1" ht="78.75" customHeight="1">
      <c r="A68" s="7" t="s">
        <v>103</v>
      </c>
      <c r="B68" s="7" t="s">
        <v>104</v>
      </c>
      <c r="C68" s="7" t="s">
        <v>26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f t="shared" si="127"/>
        <v>0</v>
      </c>
      <c r="AO68" s="16">
        <f t="shared" si="128"/>
        <v>0</v>
      </c>
      <c r="AP68" s="16">
        <f t="shared" si="129"/>
        <v>0</v>
      </c>
      <c r="AQ68" s="16">
        <f t="shared" si="130"/>
        <v>0</v>
      </c>
      <c r="AR68" s="16">
        <f t="shared" si="131"/>
        <v>0</v>
      </c>
      <c r="AS68" s="16">
        <f t="shared" si="132"/>
        <v>0</v>
      </c>
      <c r="AT68" s="17">
        <f t="shared" si="133"/>
        <v>0</v>
      </c>
    </row>
    <row r="69" spans="1:46" s="26" customFormat="1" ht="63">
      <c r="A69" s="8" t="s">
        <v>105</v>
      </c>
      <c r="B69" s="8" t="s">
        <v>106</v>
      </c>
      <c r="C69" s="8" t="s">
        <v>26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f t="shared" si="127"/>
        <v>0</v>
      </c>
      <c r="AO69" s="19">
        <f t="shared" si="128"/>
        <v>0</v>
      </c>
      <c r="AP69" s="19">
        <f t="shared" si="129"/>
        <v>0</v>
      </c>
      <c r="AQ69" s="19">
        <f t="shared" si="130"/>
        <v>0</v>
      </c>
      <c r="AR69" s="19">
        <f t="shared" si="131"/>
        <v>0</v>
      </c>
      <c r="AS69" s="19">
        <f t="shared" si="132"/>
        <v>0</v>
      </c>
      <c r="AT69" s="17">
        <f t="shared" si="133"/>
        <v>0</v>
      </c>
    </row>
    <row r="70" spans="1:46" s="26" customFormat="1" ht="94.5">
      <c r="A70" s="8" t="s">
        <v>107</v>
      </c>
      <c r="B70" s="8" t="s">
        <v>108</v>
      </c>
      <c r="C70" s="8" t="s">
        <v>26</v>
      </c>
      <c r="D70" s="19">
        <f>D71+D72</f>
        <v>438.98173945821861</v>
      </c>
      <c r="E70" s="19">
        <f t="shared" ref="E70:K70" si="185">E71+E72</f>
        <v>0</v>
      </c>
      <c r="F70" s="19">
        <f t="shared" si="185"/>
        <v>79.015116873472877</v>
      </c>
      <c r="G70" s="19">
        <f t="shared" si="185"/>
        <v>0</v>
      </c>
      <c r="H70" s="19">
        <f t="shared" si="185"/>
        <v>0</v>
      </c>
      <c r="I70" s="19">
        <f t="shared" si="185"/>
        <v>14.867000000000001</v>
      </c>
      <c r="J70" s="19">
        <f t="shared" si="185"/>
        <v>0</v>
      </c>
      <c r="K70" s="17">
        <f t="shared" si="185"/>
        <v>5</v>
      </c>
      <c r="L70" s="19">
        <f t="shared" ref="L70:M70" si="186">L71+L72</f>
        <v>0</v>
      </c>
      <c r="M70" s="19">
        <f t="shared" si="186"/>
        <v>70.868134449152535</v>
      </c>
      <c r="N70" s="19">
        <f t="shared" ref="N70" si="187">N71+N72</f>
        <v>0</v>
      </c>
      <c r="O70" s="19">
        <f t="shared" ref="O70" si="188">O71+O72</f>
        <v>0</v>
      </c>
      <c r="P70" s="19">
        <f t="shared" ref="P70" si="189">P71+P72</f>
        <v>7.32</v>
      </c>
      <c r="Q70" s="19">
        <f t="shared" ref="Q70" si="190">Q71+Q72</f>
        <v>0</v>
      </c>
      <c r="R70" s="17">
        <f t="shared" ref="R70" si="191">R71+R72</f>
        <v>3</v>
      </c>
      <c r="S70" s="19">
        <f t="shared" ref="S70:T70" si="192">S71+S72</f>
        <v>0</v>
      </c>
      <c r="T70" s="19">
        <f t="shared" si="192"/>
        <v>222.43081355932202</v>
      </c>
      <c r="U70" s="19">
        <f t="shared" ref="U70" si="193">U71+U72</f>
        <v>0</v>
      </c>
      <c r="V70" s="19">
        <f t="shared" ref="V70" si="194">V71+V72</f>
        <v>0</v>
      </c>
      <c r="W70" s="19">
        <f t="shared" ref="W70" si="195">W71+W72</f>
        <v>2.5</v>
      </c>
      <c r="X70" s="19">
        <f t="shared" ref="X70" si="196">X71+X72</f>
        <v>0</v>
      </c>
      <c r="Y70" s="17">
        <f t="shared" ref="Y70" si="197">Y71+Y72</f>
        <v>3</v>
      </c>
      <c r="Z70" s="19">
        <f t="shared" ref="Z70:AA70" si="198">Z71+Z72</f>
        <v>0</v>
      </c>
      <c r="AA70" s="19">
        <f t="shared" si="198"/>
        <v>27.741505084745761</v>
      </c>
      <c r="AB70" s="19">
        <f t="shared" ref="AB70" si="199">AB71+AB72</f>
        <v>0</v>
      </c>
      <c r="AC70" s="19">
        <f t="shared" ref="AC70" si="200">AC71+AC72</f>
        <v>0</v>
      </c>
      <c r="AD70" s="19">
        <f t="shared" ref="AD70" si="201">AD71+AD72</f>
        <v>3.95</v>
      </c>
      <c r="AE70" s="19">
        <f t="shared" ref="AE70" si="202">AE71+AE72</f>
        <v>0</v>
      </c>
      <c r="AF70" s="17">
        <f t="shared" ref="AF70" si="203">AF71+AF72</f>
        <v>3</v>
      </c>
      <c r="AG70" s="19">
        <f t="shared" ref="AG70:AH70" si="204">AG71+AG72</f>
        <v>0</v>
      </c>
      <c r="AH70" s="19">
        <f t="shared" si="204"/>
        <v>38.926169491525428</v>
      </c>
      <c r="AI70" s="19">
        <f t="shared" ref="AI70" si="205">AI71+AI72</f>
        <v>0</v>
      </c>
      <c r="AJ70" s="19">
        <f t="shared" ref="AJ70" si="206">AJ71+AJ72</f>
        <v>0</v>
      </c>
      <c r="AK70" s="19">
        <f t="shared" ref="AK70" si="207">AK71+AK72</f>
        <v>6.8000000000000007</v>
      </c>
      <c r="AL70" s="19">
        <f t="shared" ref="AL70" si="208">AL71+AL72</f>
        <v>0</v>
      </c>
      <c r="AM70" s="17">
        <f t="shared" ref="AM70" si="209">AM71+AM72</f>
        <v>4</v>
      </c>
      <c r="AN70" s="19">
        <f t="shared" si="127"/>
        <v>0</v>
      </c>
      <c r="AO70" s="19">
        <f t="shared" si="128"/>
        <v>438.98173945821861</v>
      </c>
      <c r="AP70" s="19">
        <f t="shared" si="129"/>
        <v>0</v>
      </c>
      <c r="AQ70" s="19">
        <f t="shared" si="130"/>
        <v>0</v>
      </c>
      <c r="AR70" s="19">
        <f t="shared" si="131"/>
        <v>35.436999999999998</v>
      </c>
      <c r="AS70" s="19">
        <f t="shared" si="132"/>
        <v>0</v>
      </c>
      <c r="AT70" s="17">
        <f t="shared" si="133"/>
        <v>18</v>
      </c>
    </row>
    <row r="71" spans="1:46" s="25" customFormat="1" ht="78.75">
      <c r="A71" s="7" t="s">
        <v>109</v>
      </c>
      <c r="B71" s="7" t="s">
        <v>110</v>
      </c>
      <c r="C71" s="7" t="s">
        <v>26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6">
        <v>0</v>
      </c>
      <c r="AM71" s="16">
        <v>0</v>
      </c>
      <c r="AN71" s="16">
        <f t="shared" si="127"/>
        <v>0</v>
      </c>
      <c r="AO71" s="16">
        <f t="shared" si="128"/>
        <v>0</v>
      </c>
      <c r="AP71" s="16">
        <f t="shared" si="129"/>
        <v>0</v>
      </c>
      <c r="AQ71" s="16">
        <f t="shared" si="130"/>
        <v>0</v>
      </c>
      <c r="AR71" s="16">
        <f t="shared" si="131"/>
        <v>0</v>
      </c>
      <c r="AS71" s="16">
        <f t="shared" si="132"/>
        <v>0</v>
      </c>
      <c r="AT71" s="17">
        <f t="shared" si="133"/>
        <v>0</v>
      </c>
    </row>
    <row r="72" spans="1:46" s="25" customFormat="1" ht="78.75">
      <c r="A72" s="7" t="s">
        <v>111</v>
      </c>
      <c r="B72" s="7" t="s">
        <v>112</v>
      </c>
      <c r="C72" s="7" t="s">
        <v>26</v>
      </c>
      <c r="D72" s="18">
        <f>SUM(D73:D78)</f>
        <v>438.98173945821861</v>
      </c>
      <c r="E72" s="18">
        <f t="shared" ref="E72:K72" si="210">SUM(E73:E78)</f>
        <v>0</v>
      </c>
      <c r="F72" s="18">
        <f t="shared" si="210"/>
        <v>79.015116873472877</v>
      </c>
      <c r="G72" s="18">
        <f t="shared" si="210"/>
        <v>0</v>
      </c>
      <c r="H72" s="18">
        <f t="shared" si="210"/>
        <v>0</v>
      </c>
      <c r="I72" s="18">
        <f t="shared" si="210"/>
        <v>14.867000000000001</v>
      </c>
      <c r="J72" s="18">
        <f t="shared" si="210"/>
        <v>0</v>
      </c>
      <c r="K72" s="20">
        <f t="shared" si="210"/>
        <v>5</v>
      </c>
      <c r="L72" s="18">
        <f t="shared" ref="L72:M72" si="211">SUM(L73:L78)</f>
        <v>0</v>
      </c>
      <c r="M72" s="18">
        <f t="shared" si="211"/>
        <v>70.868134449152535</v>
      </c>
      <c r="N72" s="18">
        <f t="shared" ref="N72" si="212">SUM(N73:N78)</f>
        <v>0</v>
      </c>
      <c r="O72" s="18">
        <f t="shared" ref="O72" si="213">SUM(O73:O78)</f>
        <v>0</v>
      </c>
      <c r="P72" s="18">
        <f t="shared" ref="P72" si="214">SUM(P73:P78)</f>
        <v>7.32</v>
      </c>
      <c r="Q72" s="18">
        <f t="shared" ref="Q72" si="215">SUM(Q73:Q78)</f>
        <v>0</v>
      </c>
      <c r="R72" s="20">
        <f t="shared" ref="R72" si="216">SUM(R73:R78)</f>
        <v>3</v>
      </c>
      <c r="S72" s="18">
        <f t="shared" ref="S72:T72" si="217">SUM(S73:S78)</f>
        <v>0</v>
      </c>
      <c r="T72" s="18">
        <f t="shared" si="217"/>
        <v>222.43081355932202</v>
      </c>
      <c r="U72" s="18">
        <f t="shared" ref="U72" si="218">SUM(U73:U78)</f>
        <v>0</v>
      </c>
      <c r="V72" s="18">
        <f t="shared" ref="V72" si="219">SUM(V73:V78)</f>
        <v>0</v>
      </c>
      <c r="W72" s="18">
        <f t="shared" ref="W72" si="220">SUM(W73:W78)</f>
        <v>2.5</v>
      </c>
      <c r="X72" s="18">
        <f t="shared" ref="X72" si="221">SUM(X73:X78)</f>
        <v>0</v>
      </c>
      <c r="Y72" s="20">
        <f t="shared" ref="Y72" si="222">SUM(Y73:Y78)</f>
        <v>3</v>
      </c>
      <c r="Z72" s="18">
        <f t="shared" ref="Z72:AA72" si="223">SUM(Z73:Z78)</f>
        <v>0</v>
      </c>
      <c r="AA72" s="18">
        <f t="shared" si="223"/>
        <v>27.741505084745761</v>
      </c>
      <c r="AB72" s="18">
        <f t="shared" ref="AB72" si="224">SUM(AB73:AB78)</f>
        <v>0</v>
      </c>
      <c r="AC72" s="18">
        <f t="shared" ref="AC72" si="225">SUM(AC73:AC78)</f>
        <v>0</v>
      </c>
      <c r="AD72" s="18">
        <f t="shared" ref="AD72" si="226">SUM(AD73:AD78)</f>
        <v>3.95</v>
      </c>
      <c r="AE72" s="18">
        <f t="shared" ref="AE72" si="227">SUM(AE73:AE78)</f>
        <v>0</v>
      </c>
      <c r="AF72" s="20">
        <f t="shared" ref="AF72" si="228">SUM(AF73:AF78)</f>
        <v>3</v>
      </c>
      <c r="AG72" s="18">
        <f t="shared" ref="AG72:AH72" si="229">SUM(AG73:AG78)</f>
        <v>0</v>
      </c>
      <c r="AH72" s="18">
        <f t="shared" si="229"/>
        <v>38.926169491525428</v>
      </c>
      <c r="AI72" s="18">
        <f t="shared" ref="AI72" si="230">SUM(AI73:AI78)</f>
        <v>0</v>
      </c>
      <c r="AJ72" s="18">
        <f t="shared" ref="AJ72" si="231">SUM(AJ73:AJ78)</f>
        <v>0</v>
      </c>
      <c r="AK72" s="18">
        <f t="shared" ref="AK72" si="232">SUM(AK73:AK78)</f>
        <v>6.8000000000000007</v>
      </c>
      <c r="AL72" s="18">
        <f t="shared" ref="AL72" si="233">SUM(AL73:AL78)</f>
        <v>0</v>
      </c>
      <c r="AM72" s="20">
        <f t="shared" ref="AM72" si="234">SUM(AM73:AM78)</f>
        <v>4</v>
      </c>
      <c r="AN72" s="18">
        <f t="shared" si="127"/>
        <v>0</v>
      </c>
      <c r="AO72" s="18">
        <f t="shared" si="128"/>
        <v>438.98173945821861</v>
      </c>
      <c r="AP72" s="18">
        <f t="shared" si="129"/>
        <v>0</v>
      </c>
      <c r="AQ72" s="18">
        <f t="shared" si="130"/>
        <v>0</v>
      </c>
      <c r="AR72" s="18">
        <f t="shared" si="131"/>
        <v>35.436999999999998</v>
      </c>
      <c r="AS72" s="18">
        <f t="shared" si="132"/>
        <v>0</v>
      </c>
      <c r="AT72" s="20">
        <f t="shared" si="133"/>
        <v>18</v>
      </c>
    </row>
    <row r="73" spans="1:46" ht="47.25">
      <c r="A73" s="7" t="s">
        <v>111</v>
      </c>
      <c r="B73" s="7" t="s">
        <v>136</v>
      </c>
      <c r="C73" s="7" t="s">
        <v>137</v>
      </c>
      <c r="D73" s="19">
        <f>AO73</f>
        <v>279.98373522881354</v>
      </c>
      <c r="E73" s="19">
        <v>0</v>
      </c>
      <c r="F73" s="19">
        <v>15.144915254237288</v>
      </c>
      <c r="G73" s="19">
        <v>0</v>
      </c>
      <c r="H73" s="19">
        <v>0</v>
      </c>
      <c r="I73" s="19">
        <v>0</v>
      </c>
      <c r="J73" s="19">
        <v>0</v>
      </c>
      <c r="K73" s="17">
        <v>5</v>
      </c>
      <c r="L73" s="19">
        <v>0</v>
      </c>
      <c r="M73" s="19">
        <v>25.749836923728814</v>
      </c>
      <c r="N73" s="19">
        <v>0</v>
      </c>
      <c r="O73" s="19">
        <v>0</v>
      </c>
      <c r="P73" s="19">
        <v>0</v>
      </c>
      <c r="Q73" s="19">
        <v>0</v>
      </c>
      <c r="R73" s="17">
        <v>3</v>
      </c>
      <c r="S73" s="19">
        <v>0</v>
      </c>
      <c r="T73" s="19">
        <v>212.98305084745763</v>
      </c>
      <c r="U73" s="19">
        <v>0</v>
      </c>
      <c r="V73" s="19">
        <v>0</v>
      </c>
      <c r="W73" s="19">
        <v>0</v>
      </c>
      <c r="X73" s="19">
        <v>0</v>
      </c>
      <c r="Y73" s="17">
        <v>3</v>
      </c>
      <c r="Z73" s="19">
        <v>0</v>
      </c>
      <c r="AA73" s="19">
        <v>9.7627118644067803</v>
      </c>
      <c r="AB73" s="19">
        <v>0</v>
      </c>
      <c r="AC73" s="19">
        <v>0</v>
      </c>
      <c r="AD73" s="19">
        <v>0</v>
      </c>
      <c r="AE73" s="19">
        <v>0</v>
      </c>
      <c r="AF73" s="17">
        <v>3</v>
      </c>
      <c r="AG73" s="19">
        <v>0</v>
      </c>
      <c r="AH73" s="19">
        <v>16.343220338983052</v>
      </c>
      <c r="AI73" s="19">
        <v>0</v>
      </c>
      <c r="AJ73" s="19">
        <v>0</v>
      </c>
      <c r="AK73" s="19">
        <v>0</v>
      </c>
      <c r="AL73" s="19">
        <v>0</v>
      </c>
      <c r="AM73" s="17">
        <v>4</v>
      </c>
      <c r="AN73" s="19">
        <f t="shared" si="127"/>
        <v>0</v>
      </c>
      <c r="AO73" s="19">
        <f t="shared" si="128"/>
        <v>279.98373522881354</v>
      </c>
      <c r="AP73" s="19">
        <f t="shared" si="129"/>
        <v>0</v>
      </c>
      <c r="AQ73" s="19">
        <f t="shared" si="130"/>
        <v>0</v>
      </c>
      <c r="AR73" s="19">
        <f t="shared" si="131"/>
        <v>0</v>
      </c>
      <c r="AS73" s="19">
        <f t="shared" si="132"/>
        <v>0</v>
      </c>
      <c r="AT73" s="17">
        <f t="shared" si="133"/>
        <v>18</v>
      </c>
    </row>
    <row r="74" spans="1:46" ht="31.5">
      <c r="A74" s="7" t="s">
        <v>111</v>
      </c>
      <c r="B74" s="7" t="s">
        <v>138</v>
      </c>
      <c r="C74" s="7" t="s">
        <v>139</v>
      </c>
      <c r="D74" s="19">
        <f>AO74</f>
        <v>18.35593220338983</v>
      </c>
      <c r="E74" s="19">
        <v>0</v>
      </c>
      <c r="F74" s="19">
        <v>5.6440677966101704</v>
      </c>
      <c r="G74" s="19">
        <v>0</v>
      </c>
      <c r="H74" s="19">
        <v>0</v>
      </c>
      <c r="I74" s="19">
        <v>1</v>
      </c>
      <c r="J74" s="19">
        <v>0</v>
      </c>
      <c r="K74" s="17">
        <v>0</v>
      </c>
      <c r="L74" s="19">
        <v>0</v>
      </c>
      <c r="M74" s="19">
        <v>2.9745762711864407</v>
      </c>
      <c r="N74" s="19">
        <v>0</v>
      </c>
      <c r="O74" s="19">
        <v>0</v>
      </c>
      <c r="P74" s="19">
        <v>1</v>
      </c>
      <c r="Q74" s="19">
        <v>0</v>
      </c>
      <c r="R74" s="17">
        <v>0</v>
      </c>
      <c r="S74" s="19">
        <v>0</v>
      </c>
      <c r="T74" s="19">
        <v>3.1016949152542375</v>
      </c>
      <c r="U74" s="19">
        <v>0</v>
      </c>
      <c r="V74" s="19">
        <v>0</v>
      </c>
      <c r="W74" s="19">
        <v>1</v>
      </c>
      <c r="X74" s="19">
        <v>0</v>
      </c>
      <c r="Y74" s="17">
        <v>0</v>
      </c>
      <c r="Z74" s="19">
        <v>0</v>
      </c>
      <c r="AA74" s="19">
        <v>3.2542372881355934</v>
      </c>
      <c r="AB74" s="19">
        <v>0</v>
      </c>
      <c r="AC74" s="19">
        <v>0</v>
      </c>
      <c r="AD74" s="19">
        <v>1</v>
      </c>
      <c r="AE74" s="19">
        <v>0</v>
      </c>
      <c r="AF74" s="17">
        <v>0</v>
      </c>
      <c r="AG74" s="19">
        <v>0</v>
      </c>
      <c r="AH74" s="19">
        <v>3.3813559322033901</v>
      </c>
      <c r="AI74" s="19">
        <v>0</v>
      </c>
      <c r="AJ74" s="19">
        <v>0</v>
      </c>
      <c r="AK74" s="19">
        <v>1</v>
      </c>
      <c r="AL74" s="19">
        <v>0</v>
      </c>
      <c r="AM74" s="17">
        <v>0</v>
      </c>
      <c r="AN74" s="19">
        <f t="shared" si="127"/>
        <v>0</v>
      </c>
      <c r="AO74" s="19">
        <f t="shared" si="128"/>
        <v>18.35593220338983</v>
      </c>
      <c r="AP74" s="19">
        <f t="shared" si="129"/>
        <v>0</v>
      </c>
      <c r="AQ74" s="19">
        <f t="shared" si="130"/>
        <v>0</v>
      </c>
      <c r="AR74" s="19">
        <f t="shared" si="131"/>
        <v>5</v>
      </c>
      <c r="AS74" s="19">
        <f t="shared" si="132"/>
        <v>0</v>
      </c>
      <c r="AT74" s="17">
        <f t="shared" si="133"/>
        <v>0</v>
      </c>
    </row>
    <row r="75" spans="1:46" ht="31.5">
      <c r="A75" s="7" t="s">
        <v>111</v>
      </c>
      <c r="B75" s="7" t="s">
        <v>140</v>
      </c>
      <c r="C75" s="7" t="s">
        <v>141</v>
      </c>
      <c r="D75" s="19">
        <f t="shared" ref="D75:D78" si="235">AO75</f>
        <v>52.534591420338977</v>
      </c>
      <c r="E75" s="19">
        <v>0</v>
      </c>
      <c r="F75" s="19">
        <v>28.773912538983051</v>
      </c>
      <c r="G75" s="19">
        <v>0</v>
      </c>
      <c r="H75" s="19">
        <v>0</v>
      </c>
      <c r="I75" s="19">
        <v>3.4800000000000004</v>
      </c>
      <c r="J75" s="19">
        <v>0</v>
      </c>
      <c r="K75" s="17">
        <v>0</v>
      </c>
      <c r="L75" s="19">
        <v>0</v>
      </c>
      <c r="M75" s="19">
        <v>10.616187355932203</v>
      </c>
      <c r="N75" s="19">
        <v>0</v>
      </c>
      <c r="O75" s="19">
        <v>0</v>
      </c>
      <c r="P75" s="19">
        <v>2.12</v>
      </c>
      <c r="Q75" s="19">
        <v>0</v>
      </c>
      <c r="R75" s="17">
        <v>0</v>
      </c>
      <c r="S75" s="19">
        <v>0</v>
      </c>
      <c r="T75" s="19">
        <v>1.3957627118644069</v>
      </c>
      <c r="U75" s="19">
        <v>0</v>
      </c>
      <c r="V75" s="19">
        <v>0</v>
      </c>
      <c r="W75" s="19">
        <v>0</v>
      </c>
      <c r="X75" s="19">
        <v>0</v>
      </c>
      <c r="Y75" s="17">
        <v>0</v>
      </c>
      <c r="Z75" s="19">
        <v>0</v>
      </c>
      <c r="AA75" s="19">
        <v>7.9728813559322029</v>
      </c>
      <c r="AB75" s="19">
        <v>0</v>
      </c>
      <c r="AC75" s="19">
        <v>0</v>
      </c>
      <c r="AD75" s="19">
        <v>1</v>
      </c>
      <c r="AE75" s="19">
        <v>0</v>
      </c>
      <c r="AF75" s="17">
        <v>0</v>
      </c>
      <c r="AG75" s="19">
        <v>0</v>
      </c>
      <c r="AH75" s="19">
        <v>3.7758474576271186</v>
      </c>
      <c r="AI75" s="19">
        <v>0</v>
      </c>
      <c r="AJ75" s="19">
        <v>0</v>
      </c>
      <c r="AK75" s="19">
        <v>1.2</v>
      </c>
      <c r="AL75" s="19">
        <v>0</v>
      </c>
      <c r="AM75" s="17">
        <v>0</v>
      </c>
      <c r="AN75" s="19">
        <f t="shared" si="127"/>
        <v>0</v>
      </c>
      <c r="AO75" s="19">
        <f t="shared" si="128"/>
        <v>52.534591420338977</v>
      </c>
      <c r="AP75" s="19">
        <f t="shared" si="129"/>
        <v>0</v>
      </c>
      <c r="AQ75" s="19">
        <f t="shared" si="130"/>
        <v>0</v>
      </c>
      <c r="AR75" s="19">
        <f t="shared" si="131"/>
        <v>7.8000000000000007</v>
      </c>
      <c r="AS75" s="19">
        <f t="shared" si="132"/>
        <v>0</v>
      </c>
      <c r="AT75" s="17">
        <f t="shared" si="133"/>
        <v>0</v>
      </c>
    </row>
    <row r="76" spans="1:46" ht="31.5">
      <c r="A76" s="7" t="s">
        <v>111</v>
      </c>
      <c r="B76" s="7" t="s">
        <v>142</v>
      </c>
      <c r="C76" s="7" t="s">
        <v>143</v>
      </c>
      <c r="D76" s="19">
        <f t="shared" si="235"/>
        <v>23.304570041364411</v>
      </c>
      <c r="E76" s="19">
        <v>0</v>
      </c>
      <c r="F76" s="19">
        <v>9.6821039396694939</v>
      </c>
      <c r="G76" s="19">
        <v>0</v>
      </c>
      <c r="H76" s="19">
        <v>0</v>
      </c>
      <c r="I76" s="19">
        <v>4.3369999999999997</v>
      </c>
      <c r="J76" s="19">
        <v>0</v>
      </c>
      <c r="K76" s="17">
        <v>0</v>
      </c>
      <c r="L76" s="19">
        <v>0</v>
      </c>
      <c r="M76" s="19">
        <v>4.1614322033898299</v>
      </c>
      <c r="N76" s="19">
        <v>0</v>
      </c>
      <c r="O76" s="19">
        <v>0</v>
      </c>
      <c r="P76" s="19">
        <v>1.5</v>
      </c>
      <c r="Q76" s="19">
        <v>0</v>
      </c>
      <c r="R76" s="17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7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7">
        <v>0</v>
      </c>
      <c r="AG76" s="19">
        <v>0</v>
      </c>
      <c r="AH76" s="19">
        <v>9.4610338983050859</v>
      </c>
      <c r="AI76" s="19">
        <v>0</v>
      </c>
      <c r="AJ76" s="19">
        <v>0</v>
      </c>
      <c r="AK76" s="19">
        <v>3</v>
      </c>
      <c r="AL76" s="19">
        <v>0</v>
      </c>
      <c r="AM76" s="17">
        <v>0</v>
      </c>
      <c r="AN76" s="19">
        <f t="shared" si="127"/>
        <v>0</v>
      </c>
      <c r="AO76" s="19">
        <f t="shared" si="128"/>
        <v>23.304570041364411</v>
      </c>
      <c r="AP76" s="19">
        <f t="shared" si="129"/>
        <v>0</v>
      </c>
      <c r="AQ76" s="19">
        <f t="shared" si="130"/>
        <v>0</v>
      </c>
      <c r="AR76" s="19">
        <f t="shared" si="131"/>
        <v>8.8369999999999997</v>
      </c>
      <c r="AS76" s="19">
        <f t="shared" si="132"/>
        <v>0</v>
      </c>
      <c r="AT76" s="17">
        <f t="shared" si="133"/>
        <v>0</v>
      </c>
    </row>
    <row r="77" spans="1:46" ht="31.5">
      <c r="A77" s="7" t="s">
        <v>111</v>
      </c>
      <c r="B77" s="7" t="s">
        <v>144</v>
      </c>
      <c r="C77" s="7" t="s">
        <v>145</v>
      </c>
      <c r="D77" s="19">
        <f t="shared" ref="D77" si="236">AO77</f>
        <v>36.496130903294919</v>
      </c>
      <c r="E77" s="19">
        <v>0</v>
      </c>
      <c r="F77" s="19">
        <v>18.829439377871189</v>
      </c>
      <c r="G77" s="19">
        <v>0</v>
      </c>
      <c r="H77" s="19">
        <v>0</v>
      </c>
      <c r="I77" s="19">
        <v>6.05</v>
      </c>
      <c r="J77" s="19">
        <v>0</v>
      </c>
      <c r="K77" s="17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7">
        <v>0</v>
      </c>
      <c r="S77" s="19">
        <v>0</v>
      </c>
      <c r="T77" s="19">
        <v>4.9503050847457626</v>
      </c>
      <c r="U77" s="19">
        <v>0</v>
      </c>
      <c r="V77" s="19">
        <v>0</v>
      </c>
      <c r="W77" s="19">
        <v>1.5</v>
      </c>
      <c r="X77" s="19">
        <v>0</v>
      </c>
      <c r="Y77" s="17">
        <v>0</v>
      </c>
      <c r="Z77" s="19">
        <v>0</v>
      </c>
      <c r="AA77" s="19">
        <v>6.7516745762711867</v>
      </c>
      <c r="AB77" s="19">
        <v>0</v>
      </c>
      <c r="AC77" s="19">
        <v>0</v>
      </c>
      <c r="AD77" s="19">
        <v>1.9500000000000002</v>
      </c>
      <c r="AE77" s="19">
        <v>0</v>
      </c>
      <c r="AF77" s="17">
        <v>0</v>
      </c>
      <c r="AG77" s="19">
        <v>0</v>
      </c>
      <c r="AH77" s="19">
        <v>5.9647118644067803</v>
      </c>
      <c r="AI77" s="19">
        <v>0</v>
      </c>
      <c r="AJ77" s="19">
        <v>0</v>
      </c>
      <c r="AK77" s="19">
        <v>1.6</v>
      </c>
      <c r="AL77" s="19">
        <v>0</v>
      </c>
      <c r="AM77" s="17">
        <v>0</v>
      </c>
      <c r="AN77" s="19">
        <f t="shared" si="127"/>
        <v>0</v>
      </c>
      <c r="AO77" s="19">
        <f t="shared" si="128"/>
        <v>36.496130903294919</v>
      </c>
      <c r="AP77" s="19">
        <f t="shared" si="129"/>
        <v>0</v>
      </c>
      <c r="AQ77" s="19">
        <f t="shared" si="130"/>
        <v>0</v>
      </c>
      <c r="AR77" s="19">
        <f t="shared" si="131"/>
        <v>11.1</v>
      </c>
      <c r="AS77" s="19">
        <f t="shared" si="132"/>
        <v>0</v>
      </c>
      <c r="AT77" s="17">
        <f t="shared" si="133"/>
        <v>0</v>
      </c>
    </row>
    <row r="78" spans="1:46" ht="31.5">
      <c r="A78" s="7" t="s">
        <v>111</v>
      </c>
      <c r="B78" s="7" t="s">
        <v>147</v>
      </c>
      <c r="C78" s="7" t="s">
        <v>148</v>
      </c>
      <c r="D78" s="19">
        <f t="shared" si="235"/>
        <v>28.306779661016947</v>
      </c>
      <c r="E78" s="19">
        <v>0</v>
      </c>
      <c r="F78" s="19">
        <v>0.94067796610169507</v>
      </c>
      <c r="G78" s="19">
        <v>0</v>
      </c>
      <c r="H78" s="19">
        <v>0</v>
      </c>
      <c r="I78" s="19">
        <v>0</v>
      </c>
      <c r="J78" s="19">
        <v>0</v>
      </c>
      <c r="K78" s="17">
        <v>0</v>
      </c>
      <c r="L78" s="19">
        <v>0</v>
      </c>
      <c r="M78" s="19">
        <v>27.366101694915251</v>
      </c>
      <c r="N78" s="19">
        <v>0</v>
      </c>
      <c r="O78" s="19">
        <v>0</v>
      </c>
      <c r="P78" s="19">
        <v>2.7</v>
      </c>
      <c r="Q78" s="19">
        <v>0</v>
      </c>
      <c r="R78" s="17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7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7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7">
        <v>0</v>
      </c>
      <c r="AN78" s="19">
        <f t="shared" si="127"/>
        <v>0</v>
      </c>
      <c r="AO78" s="19">
        <f t="shared" si="128"/>
        <v>28.306779661016947</v>
      </c>
      <c r="AP78" s="19">
        <f t="shared" si="129"/>
        <v>0</v>
      </c>
      <c r="AQ78" s="19">
        <f t="shared" si="130"/>
        <v>0</v>
      </c>
      <c r="AR78" s="19">
        <f t="shared" si="131"/>
        <v>2.7</v>
      </c>
      <c r="AS78" s="19">
        <f t="shared" si="132"/>
        <v>0</v>
      </c>
      <c r="AT78" s="17">
        <f t="shared" si="133"/>
        <v>0</v>
      </c>
    </row>
    <row r="79" spans="1:46" ht="47.25">
      <c r="A79" s="7" t="s">
        <v>113</v>
      </c>
      <c r="B79" s="7" t="s">
        <v>114</v>
      </c>
      <c r="C79" s="7" t="s">
        <v>26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6">
        <v>0</v>
      </c>
      <c r="AM79" s="16">
        <v>0</v>
      </c>
      <c r="AN79" s="16">
        <f t="shared" si="127"/>
        <v>0</v>
      </c>
      <c r="AO79" s="16">
        <f t="shared" si="128"/>
        <v>0</v>
      </c>
      <c r="AP79" s="16">
        <f t="shared" si="129"/>
        <v>0</v>
      </c>
      <c r="AQ79" s="16">
        <f t="shared" si="130"/>
        <v>0</v>
      </c>
      <c r="AR79" s="16">
        <f t="shared" si="131"/>
        <v>0</v>
      </c>
      <c r="AS79" s="16">
        <f t="shared" si="132"/>
        <v>0</v>
      </c>
      <c r="AT79" s="17">
        <f t="shared" si="133"/>
        <v>0</v>
      </c>
    </row>
    <row r="80" spans="1:46" ht="63">
      <c r="A80" s="7" t="s">
        <v>115</v>
      </c>
      <c r="B80" s="7" t="s">
        <v>116</v>
      </c>
      <c r="C80" s="7" t="s">
        <v>26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J80" s="16">
        <v>0</v>
      </c>
      <c r="AK80" s="16">
        <v>0</v>
      </c>
      <c r="AL80" s="16">
        <v>0</v>
      </c>
      <c r="AM80" s="16">
        <v>0</v>
      </c>
      <c r="AN80" s="16">
        <f t="shared" si="127"/>
        <v>0</v>
      </c>
      <c r="AO80" s="16">
        <f t="shared" si="128"/>
        <v>0</v>
      </c>
      <c r="AP80" s="16">
        <f t="shared" si="129"/>
        <v>0</v>
      </c>
      <c r="AQ80" s="16">
        <f t="shared" si="130"/>
        <v>0</v>
      </c>
      <c r="AR80" s="16">
        <f t="shared" si="131"/>
        <v>0</v>
      </c>
      <c r="AS80" s="16">
        <f t="shared" si="132"/>
        <v>0</v>
      </c>
      <c r="AT80" s="17">
        <f t="shared" si="133"/>
        <v>0</v>
      </c>
    </row>
    <row r="81" spans="1:46" ht="31.5">
      <c r="A81" s="7" t="s">
        <v>117</v>
      </c>
      <c r="B81" s="7" t="s">
        <v>118</v>
      </c>
      <c r="C81" s="7" t="s">
        <v>26</v>
      </c>
      <c r="D81" s="19">
        <f>D82</f>
        <v>79.856779661016958</v>
      </c>
      <c r="E81" s="16">
        <f>E82</f>
        <v>0</v>
      </c>
      <c r="F81" s="19">
        <f t="shared" ref="F81:K81" si="237">F82</f>
        <v>14.67457627118644</v>
      </c>
      <c r="G81" s="19">
        <f t="shared" si="237"/>
        <v>0</v>
      </c>
      <c r="H81" s="19">
        <f t="shared" si="237"/>
        <v>0</v>
      </c>
      <c r="I81" s="19">
        <f t="shared" si="237"/>
        <v>0</v>
      </c>
      <c r="J81" s="19">
        <f t="shared" si="237"/>
        <v>0</v>
      </c>
      <c r="K81" s="16">
        <f t="shared" si="237"/>
        <v>4</v>
      </c>
      <c r="L81" s="16">
        <f>L82</f>
        <v>0</v>
      </c>
      <c r="M81" s="19">
        <f t="shared" ref="M81" si="238">M82</f>
        <v>14.872881355932204</v>
      </c>
      <c r="N81" s="19">
        <f t="shared" ref="N81" si="239">N82</f>
        <v>0</v>
      </c>
      <c r="O81" s="19">
        <f t="shared" ref="O81" si="240">O82</f>
        <v>0</v>
      </c>
      <c r="P81" s="19">
        <f t="shared" ref="P81" si="241">P82</f>
        <v>0</v>
      </c>
      <c r="Q81" s="19">
        <f t="shared" ref="Q81" si="242">Q82</f>
        <v>0</v>
      </c>
      <c r="R81" s="16">
        <f>R82</f>
        <v>9</v>
      </c>
      <c r="S81" s="16">
        <f>S82</f>
        <v>0</v>
      </c>
      <c r="T81" s="19">
        <f t="shared" ref="T81" si="243">T82</f>
        <v>16.025423728813561</v>
      </c>
      <c r="U81" s="19">
        <f t="shared" ref="U81" si="244">U82</f>
        <v>0</v>
      </c>
      <c r="V81" s="19">
        <f t="shared" ref="V81" si="245">V82</f>
        <v>0</v>
      </c>
      <c r="W81" s="19">
        <f t="shared" ref="W81" si="246">W82</f>
        <v>0</v>
      </c>
      <c r="X81" s="19">
        <f t="shared" ref="X81" si="247">X82</f>
        <v>0</v>
      </c>
      <c r="Y81" s="16">
        <f>Y82</f>
        <v>7</v>
      </c>
      <c r="Z81" s="16">
        <f>Z82</f>
        <v>0</v>
      </c>
      <c r="AA81" s="19">
        <f t="shared" ref="AA81" si="248">AA82</f>
        <v>16.8135593220339</v>
      </c>
      <c r="AB81" s="19">
        <f t="shared" ref="AB81" si="249">AB82</f>
        <v>0</v>
      </c>
      <c r="AC81" s="19">
        <f t="shared" ref="AC81" si="250">AC82</f>
        <v>0</v>
      </c>
      <c r="AD81" s="19">
        <f t="shared" ref="AD81" si="251">AD82</f>
        <v>0</v>
      </c>
      <c r="AE81" s="19">
        <f t="shared" ref="AE81" si="252">AE82</f>
        <v>0</v>
      </c>
      <c r="AF81" s="16">
        <f>AF82</f>
        <v>5</v>
      </c>
      <c r="AG81" s="16">
        <f>AG82</f>
        <v>0</v>
      </c>
      <c r="AH81" s="19">
        <f t="shared" ref="AH81" si="253">AH82</f>
        <v>17.470338983050848</v>
      </c>
      <c r="AI81" s="19">
        <f t="shared" ref="AI81" si="254">AI82</f>
        <v>0</v>
      </c>
      <c r="AJ81" s="19">
        <f t="shared" ref="AJ81" si="255">AJ82</f>
        <v>0</v>
      </c>
      <c r="AK81" s="19">
        <f t="shared" ref="AK81" si="256">AK82</f>
        <v>0</v>
      </c>
      <c r="AL81" s="19">
        <f t="shared" ref="AL81" si="257">AL82</f>
        <v>0</v>
      </c>
      <c r="AM81" s="16">
        <f>AM82</f>
        <v>6</v>
      </c>
      <c r="AN81" s="16">
        <f t="shared" si="127"/>
        <v>0</v>
      </c>
      <c r="AO81" s="19">
        <f t="shared" si="128"/>
        <v>79.856779661016958</v>
      </c>
      <c r="AP81" s="19">
        <f t="shared" si="129"/>
        <v>0</v>
      </c>
      <c r="AQ81" s="19">
        <f t="shared" si="130"/>
        <v>0</v>
      </c>
      <c r="AR81" s="19">
        <f t="shared" si="131"/>
        <v>0</v>
      </c>
      <c r="AS81" s="19">
        <f t="shared" si="132"/>
        <v>0</v>
      </c>
      <c r="AT81" s="17">
        <f t="shared" si="133"/>
        <v>31</v>
      </c>
    </row>
    <row r="82" spans="1:46" ht="31.5">
      <c r="A82" s="7" t="s">
        <v>117</v>
      </c>
      <c r="B82" s="7" t="s">
        <v>149</v>
      </c>
      <c r="C82" s="7" t="s">
        <v>150</v>
      </c>
      <c r="D82" s="19">
        <f t="shared" ref="D82" si="258">AO82</f>
        <v>79.856779661016958</v>
      </c>
      <c r="E82" s="16">
        <v>0</v>
      </c>
      <c r="F82" s="19">
        <v>14.67457627118644</v>
      </c>
      <c r="G82" s="19">
        <v>0</v>
      </c>
      <c r="H82" s="19">
        <v>0</v>
      </c>
      <c r="I82" s="19">
        <v>0</v>
      </c>
      <c r="J82" s="19">
        <v>0</v>
      </c>
      <c r="K82" s="16">
        <v>4</v>
      </c>
      <c r="L82" s="16">
        <v>0</v>
      </c>
      <c r="M82" s="19">
        <v>14.872881355932204</v>
      </c>
      <c r="N82" s="16">
        <v>0</v>
      </c>
      <c r="O82" s="16">
        <v>0</v>
      </c>
      <c r="P82" s="16">
        <v>0</v>
      </c>
      <c r="Q82" s="16">
        <v>0</v>
      </c>
      <c r="R82" s="16">
        <v>9</v>
      </c>
      <c r="S82" s="16">
        <v>0</v>
      </c>
      <c r="T82" s="19">
        <v>16.025423728813561</v>
      </c>
      <c r="U82" s="16">
        <v>0</v>
      </c>
      <c r="V82" s="16">
        <v>0</v>
      </c>
      <c r="W82" s="16">
        <v>0</v>
      </c>
      <c r="X82" s="16">
        <v>0</v>
      </c>
      <c r="Y82" s="16">
        <v>7</v>
      </c>
      <c r="Z82" s="16">
        <v>0</v>
      </c>
      <c r="AA82" s="19">
        <v>16.8135593220339</v>
      </c>
      <c r="AB82" s="16">
        <v>0</v>
      </c>
      <c r="AC82" s="16">
        <v>0</v>
      </c>
      <c r="AD82" s="16">
        <v>0</v>
      </c>
      <c r="AE82" s="16">
        <v>0</v>
      </c>
      <c r="AF82" s="16">
        <v>5</v>
      </c>
      <c r="AG82" s="16">
        <v>0</v>
      </c>
      <c r="AH82" s="19">
        <v>17.470338983050848</v>
      </c>
      <c r="AI82" s="16">
        <v>0</v>
      </c>
      <c r="AJ82" s="16">
        <v>0</v>
      </c>
      <c r="AK82" s="16">
        <v>0</v>
      </c>
      <c r="AL82" s="16">
        <v>0</v>
      </c>
      <c r="AM82" s="16">
        <v>6</v>
      </c>
      <c r="AN82" s="16">
        <f t="shared" si="127"/>
        <v>0</v>
      </c>
      <c r="AO82" s="19">
        <f t="shared" si="128"/>
        <v>79.856779661016958</v>
      </c>
      <c r="AP82" s="19">
        <f t="shared" si="129"/>
        <v>0</v>
      </c>
      <c r="AQ82" s="19">
        <f t="shared" si="130"/>
        <v>0</v>
      </c>
      <c r="AR82" s="19">
        <f t="shared" si="131"/>
        <v>0</v>
      </c>
      <c r="AS82" s="19">
        <f t="shared" si="132"/>
        <v>0</v>
      </c>
      <c r="AT82" s="17">
        <f t="shared" si="133"/>
        <v>31</v>
      </c>
    </row>
  </sheetData>
  <mergeCells count="34">
    <mergeCell ref="F15:K15"/>
    <mergeCell ref="M15:R15"/>
    <mergeCell ref="E13:K13"/>
    <mergeCell ref="L13:R13"/>
    <mergeCell ref="S13:Y13"/>
    <mergeCell ref="S14:Y14"/>
    <mergeCell ref="E14:K14"/>
    <mergeCell ref="L14:R14"/>
    <mergeCell ref="T15:Y15"/>
    <mergeCell ref="Z13:AF13"/>
    <mergeCell ref="Z14:AF14"/>
    <mergeCell ref="AA15:AF15"/>
    <mergeCell ref="AO15:AT15"/>
    <mergeCell ref="AG13:AM13"/>
    <mergeCell ref="AG14:AM14"/>
    <mergeCell ref="AH15:AM15"/>
    <mergeCell ref="AN13:AT13"/>
    <mergeCell ref="AN14:AT14"/>
    <mergeCell ref="AN1:AT1"/>
    <mergeCell ref="AN2:AT2"/>
    <mergeCell ref="AN3:AT3"/>
    <mergeCell ref="E12:AT12"/>
    <mergeCell ref="A4:J4"/>
    <mergeCell ref="A5:AS5"/>
    <mergeCell ref="A6:J6"/>
    <mergeCell ref="A7:AR7"/>
    <mergeCell ref="A9:AS9"/>
    <mergeCell ref="A10:K10"/>
    <mergeCell ref="A11:AT11"/>
    <mergeCell ref="A12:A16"/>
    <mergeCell ref="B12:B16"/>
    <mergeCell ref="C12:C16"/>
    <mergeCell ref="D12:D14"/>
    <mergeCell ref="D15:D16"/>
  </mergeCells>
  <printOptions horizontalCentered="1"/>
  <pageMargins left="0.59055118110236227" right="0.59055118110236227" top="0.31496062992125984" bottom="0.35433070866141736" header="0.31496062992125984" footer="0.31496062992125984"/>
  <pageSetup paperSize="8" scale="22" fitToWidth="2" orientation="landscape" r:id="rId1"/>
  <headerFooter differentFirst="1">
    <oddHeader>&amp;C&amp;P</oddHeader>
  </headerFooter>
  <rowBreaks count="1" manualBreakCount="1">
    <brk id="43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2017-07-13T13:10:54Z</cp:lastPrinted>
  <dcterms:created xsi:type="dcterms:W3CDTF">2016-12-14T06:00:50Z</dcterms:created>
  <dcterms:modified xsi:type="dcterms:W3CDTF">2017-08-23T11:18:39Z</dcterms:modified>
</cp:coreProperties>
</file>