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525" tabRatio="815" activeTab="4"/>
  </bookViews>
  <sheets>
    <sheet name="I Поступление в фонд" sheetId="1" r:id="rId1"/>
    <sheet name="II Возвращено в изб. фонд" sheetId="2" r:id="rId2"/>
    <sheet name="III Возврат|перечис-е в бюджет " sheetId="3" r:id="rId3"/>
    <sheet name="IV Израсходовано из изб. фонда" sheetId="4" r:id="rId4"/>
    <sheet name="Фин.отчет" sheetId="5" r:id="rId5"/>
  </sheets>
  <definedNames>
    <definedName name="_ftn1" localSheetId="0">'II Возвращено в изб. фонд'!$A$13</definedName>
    <definedName name="_ftn2" localSheetId="0">'II Возвращено в изб. фонд'!$A$14</definedName>
    <definedName name="_ftnref1" localSheetId="0">'I Поступление в фонд'!#REF!</definedName>
    <definedName name="_ftnref2" localSheetId="0">'II Возвращено в изб. фонд'!$C$10</definedName>
    <definedName name="_xlnm._FilterDatabase" localSheetId="3" hidden="1">'IV Израсходовано из изб. фонда'!$A$1:$I$34</definedName>
    <definedName name="_xlnm.Print_Area" localSheetId="0">'I Поступление в фонд'!$A$1:$F$27</definedName>
    <definedName name="_xlnm.Print_Area" localSheetId="4">'Фин.отчет'!$A$1:$K$53</definedName>
  </definedNames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A24" authorId="0">
      <text>
        <r>
          <rPr>
            <sz val="9"/>
            <rFont val="Tahoma"/>
            <family val="2"/>
          </rPr>
          <t>Ненужное - удалить</t>
        </r>
      </text>
    </comment>
  </commentList>
</comments>
</file>

<file path=xl/sharedStrings.xml><?xml version="1.0" encoding="utf-8"?>
<sst xmlns="http://schemas.openxmlformats.org/spreadsheetml/2006/main" count="214" uniqueCount="172">
  <si>
    <t>Шифр строки финансового отчета</t>
  </si>
  <si>
    <t>Сумма, руб.</t>
  </si>
  <si>
    <t>Источник поступления средств*</t>
  </si>
  <si>
    <t xml:space="preserve">    II. Возвращено денежных средств в избирательный фонд (в т.ч. ошибочно перечисленных, неиспользованных)**</t>
  </si>
  <si>
    <r>
      <t>**</t>
    </r>
    <r>
      <rPr>
        <sz val="9"/>
        <color indexed="8"/>
        <rFont val="Times New Roman"/>
        <family val="1"/>
      </rPr>
      <t xml:space="preserve"> В финансовом отчете возвраты в фонд неиспользованных и ошибочно перечисленных денежных средств не отражаются.</t>
    </r>
  </si>
  <si>
    <t>Дата расходной операции</t>
  </si>
  <si>
    <t>Виды расходов</t>
  </si>
  <si>
    <t>Документ, подтверждающий расход</t>
  </si>
  <si>
    <t>Основание для перечисления денежных средств</t>
  </si>
  <si>
    <t>МП</t>
  </si>
  <si>
    <t>(подпись, дата, инициалы, фамилия)</t>
  </si>
  <si>
    <r>
      <t>****</t>
    </r>
    <r>
      <rPr>
        <sz val="9"/>
        <color indexed="8"/>
        <rFont val="Times New Roman"/>
        <family val="1"/>
      </rPr>
      <t xml:space="preserve"> По шифру строки в финансовом отчете указывается сумма фактически израсходованных средств.</t>
    </r>
  </si>
  <si>
    <t>*** Для гражданина указываются фамилия, имя, отчество, адрес места жительства, серия и номер паспорта или заменяющего его документа; для юридического лица – ИНН, наименование, банковские реквизиты.</t>
  </si>
  <si>
    <t>Шифр
строки финансового отчета****</t>
  </si>
  <si>
    <t>Документ, подтверждающий поступление денежных средств</t>
  </si>
  <si>
    <t>Денежные средства, поступившие с нарушением установленного порядка и подлежащие возврату, руб.</t>
  </si>
  <si>
    <t>Возвращено денежных средств на счет, руб</t>
  </si>
  <si>
    <t>Основание возврата денежных  средств на счет</t>
  </si>
  <si>
    <t>Документ, подтверждающий возврат денежных средств</t>
  </si>
  <si>
    <t>Кому перечислены денежные средства</t>
  </si>
  <si>
    <t>Документ, подтверждающий возврат (перечисление) денежных средств</t>
  </si>
  <si>
    <t>Источник поступления денежных средств</t>
  </si>
  <si>
    <t>(первый, итоговый)</t>
  </si>
  <si>
    <t>Строка финансового отчета</t>
  </si>
  <si>
    <t>Шифр строки</t>
  </si>
  <si>
    <t>1.</t>
  </si>
  <si>
    <t>Поступило средств в избирательный фонд, всего</t>
  </si>
  <si>
    <t>в том числе</t>
  </si>
  <si>
    <t>1.1.</t>
  </si>
  <si>
    <t>Поступило средств в установленном порядке для формирования 
избирательного фонда</t>
  </si>
  <si>
    <t>из них</t>
  </si>
  <si>
    <t>1.1.1.</t>
  </si>
  <si>
    <t>1.1.2.</t>
  </si>
  <si>
    <t>1.1.3.</t>
  </si>
  <si>
    <t>Добровольные пожертвования гражданина</t>
  </si>
  <si>
    <t>1.1.4.</t>
  </si>
  <si>
    <t>Добровольные пожертвования юридического лица</t>
  </si>
  <si>
    <t>1.2.</t>
  </si>
  <si>
    <t>1.2.1.</t>
  </si>
  <si>
    <t>1.2.2.</t>
  </si>
  <si>
    <t>1.2.3.</t>
  </si>
  <si>
    <t>Средства гражданина</t>
  </si>
  <si>
    <t>1.2.4.</t>
  </si>
  <si>
    <t>Средства юридического лица</t>
  </si>
  <si>
    <t>2.</t>
  </si>
  <si>
    <t>Возвращено денежных средств из избирательного фонда, всего</t>
  </si>
  <si>
    <t>2.1.</t>
  </si>
  <si>
    <t>2.2.</t>
  </si>
  <si>
    <t>Возвращено жертвователям денежных средств, поступивших с нарушением установленного порядка
установленного порядка</t>
  </si>
  <si>
    <t>2.2.1.</t>
  </si>
  <si>
    <t>Гражданам, которым запрещено осуществлять пожертвования 
либо не указавшим обязательные сведения в платежном 
документе</t>
  </si>
  <si>
    <t>2.2.2.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</si>
  <si>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</si>
  <si>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>2.2.3.</t>
  </si>
  <si>
    <t xml:space="preserve">Средств, поступивших с превышением предельного размера </t>
  </si>
  <si>
    <t>2.3.</t>
  </si>
  <si>
    <t>Возвращено денежных средств, поступивших в установленном 
порядке</t>
  </si>
  <si>
    <t>3.</t>
  </si>
  <si>
    <t>Израсходовано средств, всего</t>
  </si>
  <si>
    <t>3.1.</t>
  </si>
  <si>
    <t>На организацию сбора подписей избирателей</t>
  </si>
  <si>
    <t>3.1.1.</t>
  </si>
  <si>
    <t>Из них на оплату труда лиц, привлекаемых для сбора подписей 
избирателей</t>
  </si>
  <si>
    <t>3.2.</t>
  </si>
  <si>
    <t>На предвыборную агитацию через организации 
телерадиовещания</t>
  </si>
  <si>
    <t>3.3.</t>
  </si>
  <si>
    <t>На предвыборную агитацию через редакции периодических 
печатных изданий</t>
  </si>
  <si>
    <t>3.4.</t>
  </si>
  <si>
    <t>На предвыборную агитацию через сетевые издания</t>
  </si>
  <si>
    <t>3.5.</t>
  </si>
  <si>
    <t>На выпуск и распространение печатных, аудиовизуальных и иных агитационных материалов</t>
  </si>
  <si>
    <t>3.6.</t>
  </si>
  <si>
    <t>3.7.</t>
  </si>
  <si>
    <t>На оплату работ (услуг) информационного и консультационного 
характера **</t>
  </si>
  <si>
    <t>3.8.</t>
  </si>
  <si>
    <t>На оплату других работ (услуг), выполненных (оказанных) 
юридическими лицами или гражданами РФ по договорам</t>
  </si>
  <si>
    <t>3.9.</t>
  </si>
  <si>
    <t>На оплату иных расходов, непосредственно связанных 
с проведением избирательной кампании</t>
  </si>
  <si>
    <t>4.</t>
  </si>
  <si>
    <t>Распределено неизрасходованного остатка средств 
фонда пропорционально перечисленным 
в избирательный фонд денежным средствам***</t>
  </si>
  <si>
    <t>5.</t>
  </si>
  <si>
    <r>
      <rPr>
        <b/>
        <sz val="10"/>
        <color indexed="8"/>
        <rFont val="Times New Roman"/>
        <family val="1"/>
      </rPr>
      <t xml:space="preserve">Остаток средств фонда на дату сдачи отчета 
</t>
    </r>
    <r>
      <rPr>
        <sz val="11"/>
        <color indexed="8"/>
        <rFont val="Times New Roman"/>
        <family val="1"/>
      </rPr>
      <t xml:space="preserve">(заверяется банковской справкой) 
</t>
    </r>
    <r>
      <rPr>
        <sz val="8"/>
        <color indexed="8"/>
        <rFont val="Times New Roman"/>
        <family val="1"/>
      </rPr>
      <t>(стр.310 = стр.10 - стр.120 - стр.190 - стр.300)</t>
    </r>
  </si>
  <si>
    <t>Примечание</t>
  </si>
  <si>
    <t>(наименование избирательной кампании)</t>
  </si>
  <si>
    <t>ФИНАНСОВЫЙ ОТЧЕТ</t>
  </si>
  <si>
    <t>Выборы депутатов Законодательного Собрания Владимирской области седьмого созыва</t>
  </si>
  <si>
    <t>(фамилия, имя, отчество кандидата, наименование избирательного объединения)</t>
  </si>
  <si>
    <t>(наименование одномандатного избирательного округа)</t>
  </si>
  <si>
    <t>о поступлении и расходовании средств избирательного фонда кандидата, избирательного объединения</t>
  </si>
  <si>
    <t>(номер специального избирательного счета, наименование</t>
  </si>
  <si>
    <t>и адрес филиала ПАО Сбербанк)</t>
  </si>
  <si>
    <t>Поступило в избирательный фонд денежных средств, подпадающих под действие п. 4 ст. 57 Закона Владимирской области от 13.02.2013 № 10-ОЗ*</t>
  </si>
  <si>
    <t>Перечислено в доход бюджета</t>
  </si>
  <si>
    <t>На проведение агитационных публичных мероприятий</t>
  </si>
  <si>
    <t>Приложение 1
к Инструкции о порядке и формах учета и отчетности о поступлении средств избирательных фондов кандидатов, избирательных объединений и расходовании этих средств, в том числе по каждой операции, при проведении выборов депутатоыв Законодательного Собрания Владимирской области седьмого созыва, утверждеенной постановлением Избирательной комиссии Владимирской области
 от 07.06.2018 № 142</t>
  </si>
  <si>
    <t>УЧЕТ
поступления и расходования денежных средств, в том числе по каждой операции, избирательного фонда кандидата, 
избирательного объединения</t>
  </si>
  <si>
    <t xml:space="preserve">    (фамилия, имя, отчество кандидата, наименование избирательного объединения)</t>
  </si>
  <si>
    <t xml:space="preserve">    (номер специального избирательного счета, наименование и адрес филиала ПАО Сбербанк)</t>
  </si>
  <si>
    <t xml:space="preserve">      I. Поступило средств в избирательный фонд</t>
  </si>
  <si>
    <t>Дата зачисления денежных средств на счет</t>
  </si>
  <si>
    <r>
      <t>*</t>
    </r>
    <r>
      <rPr>
        <sz val="9"/>
        <color indexed="8"/>
        <rFont val="Times New Roman"/>
        <family val="1"/>
      </rPr>
      <t xml:space="preserve"> Для гражданина указываются фамилия, имя, отчество, дата рождения, адрес места жительства, серия и номер паспорта или заменяющего его документа, информация о гражданстве; для юридического лица – ИНН, наименование, дата регистрации, банковские реквизиты, отметка об отсутствии ограничений, предусмотренных пунктом 4 статьи 57 Закона Владимирской области от 13.02.2003 № 10-ОЗ "Избирательный кодекс Владимирской области"; для собственных средств избирательного объединения - наименование избирательного объединения (могут дополнительно указываться ИНН, банковские реквизиты); для собственных средств кандидата – фамилия, имя, отчество кандидата (могут дополнительно указываться дата рождения, адрес места жительства, серия и номер паспорта или заменяющего его документа, информация о гражданстве).</t>
    </r>
  </si>
  <si>
    <t>Дата возврата денежных средств на счет</t>
  </si>
  <si>
    <t>Дата возврата (перечисления) денежных средств со счета</t>
  </si>
  <si>
    <t>Источник поступления средств***</t>
  </si>
  <si>
    <t>Возвращено, перечислено в бюджет денежных средств, руб.</t>
  </si>
  <si>
    <t>Основание возврата (перечисления) денежных средств</t>
  </si>
  <si>
    <t>IV. Израсходовано  средств из избирательного фонда</t>
  </si>
  <si>
    <t>Сумма ошибочно перечисленных, неиспользованных денежных средств, возвращенных в фонд, руб.</t>
  </si>
  <si>
    <t>Сумма фактически израсходованных денежных средств, руб.</t>
  </si>
  <si>
    <t>Собственные средства кандидата, избирательного объединения</t>
  </si>
  <si>
    <t>Средства, выделенные кандидату выдвинувшим его 
избирательным объединением</t>
  </si>
  <si>
    <t>Средства, выделенные кандидату выдвинувшим его избирательным объединением</t>
  </si>
  <si>
    <t>III. Возвращено, перечислено в бюджет денежнвых средств из избирательного фонда</t>
  </si>
  <si>
    <t xml:space="preserve">                                                                                                             Итого:</t>
  </si>
  <si>
    <t xml:space="preserve"> Итого:</t>
  </si>
  <si>
    <t xml:space="preserve">Кочеляева Анна Юрьевна </t>
  </si>
  <si>
    <t>Одномандатный избирательный округ № 16</t>
  </si>
  <si>
    <t>ПАО Сбербанк, г. Владимир, ул. Мира, д.25</t>
  </si>
  <si>
    <t xml:space="preserve">ВЛАДИМИРСКОЕ РЕГИОНАЛЬНОЕ ОТДЕЛЕНИЕ ВСЕРОССИЙСКОЙ ПОЛИТИЧЕСКОЙ ПАРТИИ "ЕДИНАЯ РОССИЯ" </t>
  </si>
  <si>
    <t xml:space="preserve">Платежное поручение №1204 от 16.07.2018г. </t>
  </si>
  <si>
    <t xml:space="preserve">                                                                                                       Кочеляева Анна Юрьевна </t>
  </si>
  <si>
    <t xml:space="preserve">специальный избирательный счет 40810810510009001068, Стурктурное подразделение, операционная касса  №8611/073 </t>
  </si>
  <si>
    <t>специальный избирательный счет 40810810510009001068, Стурктурное подразделение, операционная касса   №8611/073, ПАО Сбербанк, г. Владимир, ул. Мира, д.25</t>
  </si>
  <si>
    <t>Изготовление агитационного печатного материала - Биографическая листовка.</t>
  </si>
  <si>
    <t>0,00</t>
  </si>
  <si>
    <t xml:space="preserve">Снятие наличных денежных средств </t>
  </si>
  <si>
    <t xml:space="preserve">Оплата физическому лицу по договору возмездного оказания услуг </t>
  </si>
  <si>
    <t xml:space="preserve">Платежное поручение № 727339 от 19.07.2018г. </t>
  </si>
  <si>
    <t xml:space="preserve">РКО 394594  от 19.07.2018г. </t>
  </si>
  <si>
    <t>Изготовление агитационного печатного материала - Плакат</t>
  </si>
  <si>
    <t xml:space="preserve">Платежное поручение № 786882от 25.07.2018г. </t>
  </si>
  <si>
    <t>Изготовление агитационного печатного материала - Листовка</t>
  </si>
  <si>
    <t xml:space="preserve">Платежное поручение № 786855от 25.07.2018г. </t>
  </si>
  <si>
    <t xml:space="preserve">Изготовление агитационного печатного материала - Листовка-объявления </t>
  </si>
  <si>
    <t xml:space="preserve">Платежное поручение № 786821 от 25.07.2018г. </t>
  </si>
  <si>
    <t>Изготовление агитационного печатного материала - Карманный календарь</t>
  </si>
  <si>
    <t xml:space="preserve">Платежное поручение № 786828от 25.07.2018г. </t>
  </si>
  <si>
    <t xml:space="preserve">Платежное поручение № 786710 от 25.07.2018г. </t>
  </si>
  <si>
    <t>Изготовление агитационного печатного материала - Бюллетень</t>
  </si>
  <si>
    <t>Счет на оплату  №21690-НЗ от 18.07.2018г.   договор №75-юр от 18.07.2018г.</t>
  </si>
  <si>
    <t>Счет на оплату  №21788-НЗ от 24.07.2018г.   договор №75-юр от 18.07.2018г.</t>
  </si>
  <si>
    <t>Счет на оплату  №21805-НЗ от 24.07.2018г.   договор №75-юр от 18.07.2018г.</t>
  </si>
  <si>
    <t>Счет на оплату  №21707-НЗ от 19.07.2018г.   договор №75-юр от 18.07.2018г.</t>
  </si>
  <si>
    <t>Счет на оплату  №21771-НЗ от 24.07.2018г.   договор №75-юр от 18.07.2018г.</t>
  </si>
  <si>
    <t>Счет на оплату  №21753-НЗ от 24.07.2018г.   договор №75-юр от 18.07.2018г.</t>
  </si>
  <si>
    <t xml:space="preserve">Платежное поручение №1223 от 31.07.2018г. </t>
  </si>
  <si>
    <t xml:space="preserve">Выплата физическому лицу по договору возмездного оказания услуг </t>
  </si>
  <si>
    <t xml:space="preserve">РКО 406273 от 30.07.2018г. </t>
  </si>
  <si>
    <t xml:space="preserve">Платежное поручение №845701 от 31.07.2018г. </t>
  </si>
  <si>
    <t>Счет на оплату  №21842-НЗ от 30.07.2018г.   договор №75-юр от 18.07.2018г.</t>
  </si>
  <si>
    <t xml:space="preserve">РКО 414820 от 07.08.2018г. </t>
  </si>
  <si>
    <t xml:space="preserve">Платежное поручение №937076 от 08.08.2018г. </t>
  </si>
  <si>
    <t>Счет на оплату  №21942-НЗ от 07.08.2018г.   договор №75-юр от 18.07.2018г.</t>
  </si>
  <si>
    <t xml:space="preserve">Платежное поручение №937072от 08.08.2018г. </t>
  </si>
  <si>
    <t>Счет на оплату  №21907-НЗ от 07.08.2018г.   договор №75-юр от 18.07.2018г.</t>
  </si>
  <si>
    <t xml:space="preserve">Платежное поручение №13584 от 15.08.2018г. </t>
  </si>
  <si>
    <t>Счет на оплату  №21979-НЗ от 10.08.2018г.   договор №75-юр от 18.07.2018г.</t>
  </si>
  <si>
    <t xml:space="preserve">Платежное поручение №96239 от 23.08.2018г. </t>
  </si>
  <si>
    <t>Счет на оплату  №22109-НЗ от 23.08.2018г.   договор №75-юр от 18.07.2018г.</t>
  </si>
  <si>
    <t xml:space="preserve">Постоянная часть арендной платы №1, №2 с 09.08.2018 по 09.09.2018г. </t>
  </si>
  <si>
    <t xml:space="preserve">Платежное поручение №96141 от 23.08.2018г. </t>
  </si>
  <si>
    <t>Счет на оплату  №2320 от 09.08.2018г.   договор №ДСТ-Д-2018-0101 от 09.08.2018г.</t>
  </si>
  <si>
    <t xml:space="preserve">Платежное поручение № 139979 от 28.08.2018г. </t>
  </si>
  <si>
    <t>Счет на оплату  №22173-НЗ от 28.08.2018г.   договор №75-юр от 18.07.2018г.</t>
  </si>
  <si>
    <t xml:space="preserve">РКО 448078 от 03.09.2018г. </t>
  </si>
  <si>
    <t>ИТОГОВЫЙ</t>
  </si>
  <si>
    <t>250</t>
  </si>
  <si>
    <t>280</t>
  </si>
  <si>
    <t>ИНН 3327100714, ОАО "Владимирская офсетная типография" р\с 40702810002200000743, ПАО "БАНК УРАЛСИБ" г. Москва</t>
  </si>
  <si>
    <t xml:space="preserve"> ИНН 3327837811, ООО "Династия" р\с 40702810510020003072, ВЛАДИМИРСКОЕ ОТДЕЛЕНИЕ №8611 ПАО СБЕРБАНК Г. ВЛАДИМИР</t>
  </si>
  <si>
    <t>По состоянию на ____17 сентября 2018г. __</t>
  </si>
  <si>
    <t>Уполномоченный представитель по финансовым вопросам избирательного объединения</t>
  </si>
</sst>
</file>

<file path=xl/styles.xml><?xml version="1.0" encoding="utf-8"?>
<styleSheet xmlns="http://schemas.openxmlformats.org/spreadsheetml/2006/main">
  <numFmts count="2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0.0"/>
    <numFmt numFmtId="182" formatCode="#,##0.0"/>
    <numFmt numFmtId="183" formatCode="[$-FC19]d\ mmmm\ yyyy\ &quot;г.&quot;"/>
    <numFmt numFmtId="184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ahoma"/>
      <family val="2"/>
    </font>
    <font>
      <sz val="9.5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centerContinuous" vertical="top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/>
    </xf>
    <xf numFmtId="0" fontId="53" fillId="0" borderId="10" xfId="0" applyFont="1" applyBorder="1" applyAlignment="1">
      <alignment vertical="top"/>
    </xf>
    <xf numFmtId="0" fontId="53" fillId="0" borderId="10" xfId="0" applyFont="1" applyBorder="1" applyAlignment="1">
      <alignment horizontal="center" vertical="top"/>
    </xf>
    <xf numFmtId="4" fontId="53" fillId="0" borderId="10" xfId="0" applyNumberFormat="1" applyFont="1" applyBorder="1" applyAlignment="1" applyProtection="1">
      <alignment vertical="top"/>
      <protection locked="0"/>
    </xf>
    <xf numFmtId="0" fontId="53" fillId="0" borderId="10" xfId="0" applyFont="1" applyBorder="1" applyAlignment="1" applyProtection="1">
      <alignment vertical="top"/>
      <protection locked="0"/>
    </xf>
    <xf numFmtId="0" fontId="51" fillId="0" borderId="14" xfId="0" applyFont="1" applyBorder="1" applyAlignment="1">
      <alignment horizontal="left" vertical="top" indent="4"/>
    </xf>
    <xf numFmtId="0" fontId="51" fillId="0" borderId="15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4" fillId="0" borderId="10" xfId="0" applyFont="1" applyBorder="1" applyAlignment="1">
      <alignment vertical="top"/>
    </xf>
    <xf numFmtId="0" fontId="54" fillId="0" borderId="10" xfId="0" applyFont="1" applyBorder="1" applyAlignment="1">
      <alignment horizontal="center" vertical="top"/>
    </xf>
    <xf numFmtId="4" fontId="54" fillId="0" borderId="10" xfId="0" applyNumberFormat="1" applyFont="1" applyBorder="1" applyAlignment="1" applyProtection="1">
      <alignment vertical="top"/>
      <protection locked="0"/>
    </xf>
    <xf numFmtId="0" fontId="54" fillId="0" borderId="10" xfId="0" applyFont="1" applyBorder="1" applyAlignment="1" applyProtection="1">
      <alignment vertical="top"/>
      <protection locked="0"/>
    </xf>
    <xf numFmtId="0" fontId="51" fillId="0" borderId="0" xfId="0" applyFont="1" applyBorder="1" applyAlignment="1">
      <alignment horizontal="centerContinuous" vertical="top"/>
    </xf>
    <xf numFmtId="0" fontId="52" fillId="0" borderId="0" xfId="0" applyFont="1" applyBorder="1" applyAlignment="1">
      <alignment horizontal="center" vertical="top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wrapText="1"/>
    </xf>
    <xf numFmtId="0" fontId="52" fillId="0" borderId="17" xfId="0" applyFont="1" applyBorder="1" applyAlignment="1">
      <alignment vertical="top" wrapText="1"/>
    </xf>
    <xf numFmtId="0" fontId="52" fillId="0" borderId="0" xfId="0" applyFont="1" applyAlignment="1">
      <alignment horizontal="centerContinuous" vertical="top" wrapText="1"/>
    </xf>
    <xf numFmtId="0" fontId="54" fillId="0" borderId="10" xfId="0" applyFont="1" applyBorder="1" applyAlignment="1">
      <alignment horizontal="centerContinuous" vertical="top"/>
    </xf>
    <xf numFmtId="0" fontId="54" fillId="0" borderId="1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4" fillId="0" borderId="14" xfId="0" applyFont="1" applyBorder="1" applyAlignment="1">
      <alignment/>
    </xf>
    <xf numFmtId="180" fontId="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1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2" fontId="4" fillId="0" borderId="10" xfId="0" applyNumberFormat="1" applyFont="1" applyBorder="1" applyAlignment="1" quotePrefix="1">
      <alignment horizontal="center"/>
    </xf>
    <xf numFmtId="2" fontId="5" fillId="0" borderId="10" xfId="0" applyNumberFormat="1" applyFont="1" applyBorder="1" applyAlignment="1" quotePrefix="1">
      <alignment horizontal="center" vertical="center"/>
    </xf>
    <xf numFmtId="4" fontId="5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/>
    </xf>
    <xf numFmtId="0" fontId="4" fillId="33" borderId="10" xfId="0" applyFont="1" applyFill="1" applyBorder="1" applyAlignment="1" quotePrefix="1">
      <alignment horizontal="center" vertical="center"/>
    </xf>
    <xf numFmtId="14" fontId="4" fillId="33" borderId="10" xfId="0" applyNumberFormat="1" applyFont="1" applyFill="1" applyBorder="1" applyAlignment="1" quotePrefix="1">
      <alignment horizontal="center" vertical="center" wrapText="1"/>
    </xf>
    <xf numFmtId="49" fontId="4" fillId="33" borderId="10" xfId="0" applyNumberFormat="1" applyFont="1" applyFill="1" applyBorder="1" applyAlignment="1" quotePrefix="1">
      <alignment horizontal="center" vertical="center" wrapText="1"/>
    </xf>
    <xf numFmtId="14" fontId="4" fillId="33" borderId="10" xfId="0" applyNumberFormat="1" applyFont="1" applyFill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/>
    </xf>
    <xf numFmtId="0" fontId="51" fillId="0" borderId="13" xfId="0" applyFont="1" applyBorder="1" applyAlignment="1" applyProtection="1">
      <alignment horizontal="center" vertical="top" wrapText="1"/>
      <protection locked="0"/>
    </xf>
    <xf numFmtId="0" fontId="53" fillId="0" borderId="14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5" fillId="0" borderId="0" xfId="0" applyFont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51" fillId="0" borderId="15" xfId="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zoomScale="110" zoomScaleNormal="110" zoomScaleSheetLayoutView="110" zoomScalePageLayoutView="0" workbookViewId="0" topLeftCell="A16">
      <selection activeCell="B24" sqref="B24"/>
    </sheetView>
  </sheetViews>
  <sheetFormatPr defaultColWidth="9.140625" defaultRowHeight="15"/>
  <cols>
    <col min="1" max="1" width="11.57421875" style="1" customWidth="1"/>
    <col min="2" max="2" width="51.8515625" style="1" customWidth="1"/>
    <col min="3" max="3" width="12.7109375" style="1" customWidth="1"/>
    <col min="4" max="4" width="19.00390625" style="1" customWidth="1"/>
    <col min="5" max="5" width="22.7109375" style="1" customWidth="1"/>
    <col min="6" max="6" width="24.140625" style="1" customWidth="1"/>
    <col min="7" max="16384" width="9.140625" style="43" customWidth="1"/>
  </cols>
  <sheetData>
    <row r="1" spans="4:6" ht="19.5" customHeight="1">
      <c r="D1" s="90" t="s">
        <v>94</v>
      </c>
      <c r="E1" s="91"/>
      <c r="F1" s="91"/>
    </row>
    <row r="2" spans="3:6" s="2" customFormat="1" ht="18" customHeight="1">
      <c r="C2" s="7"/>
      <c r="D2" s="91"/>
      <c r="E2" s="91"/>
      <c r="F2" s="91"/>
    </row>
    <row r="3" spans="4:6" s="2" customFormat="1" ht="15" customHeight="1">
      <c r="D3" s="91"/>
      <c r="E3" s="91"/>
      <c r="F3" s="91"/>
    </row>
    <row r="4" spans="4:6" s="2" customFormat="1" ht="30.75" customHeight="1">
      <c r="D4" s="91"/>
      <c r="E4" s="91"/>
      <c r="F4" s="91"/>
    </row>
    <row r="5" s="6" customFormat="1" ht="12" customHeight="1">
      <c r="F5" s="3"/>
    </row>
    <row r="6" spans="1:6" ht="14.25" customHeight="1">
      <c r="A6" s="93" t="s">
        <v>95</v>
      </c>
      <c r="B6" s="94"/>
      <c r="C6" s="94"/>
      <c r="D6" s="94"/>
      <c r="E6" s="94"/>
      <c r="F6" s="94"/>
    </row>
    <row r="7" spans="1:6" ht="13.5" customHeight="1">
      <c r="A7" s="94"/>
      <c r="B7" s="94"/>
      <c r="C7" s="94"/>
      <c r="D7" s="94"/>
      <c r="E7" s="94"/>
      <c r="F7" s="94"/>
    </row>
    <row r="8" spans="1:6" ht="14.25" customHeight="1">
      <c r="A8" s="94"/>
      <c r="B8" s="94"/>
      <c r="C8" s="94"/>
      <c r="D8" s="94"/>
      <c r="E8" s="94"/>
      <c r="F8" s="94"/>
    </row>
    <row r="9" spans="1:6" s="4" customFormat="1" ht="13.5" customHeight="1">
      <c r="A9" s="95"/>
      <c r="B9" s="95"/>
      <c r="C9" s="95"/>
      <c r="D9" s="95"/>
      <c r="E9" s="95"/>
      <c r="F9" s="95"/>
    </row>
    <row r="10" spans="1:6" s="4" customFormat="1" ht="13.5" customHeight="1">
      <c r="A10" s="97" t="s">
        <v>85</v>
      </c>
      <c r="B10" s="97"/>
      <c r="C10" s="97"/>
      <c r="D10" s="97"/>
      <c r="E10" s="97"/>
      <c r="F10" s="97"/>
    </row>
    <row r="11" spans="1:6" s="4" customFormat="1" ht="13.5" customHeight="1">
      <c r="A11" s="89" t="s">
        <v>83</v>
      </c>
      <c r="B11" s="89"/>
      <c r="C11" s="89"/>
      <c r="D11" s="89"/>
      <c r="E11" s="89"/>
      <c r="F11" s="89"/>
    </row>
    <row r="12" spans="1:11" s="68" customFormat="1" ht="13.5" customHeight="1">
      <c r="A12" s="99" t="s">
        <v>120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6" s="69" customFormat="1" ht="17.25" customHeight="1">
      <c r="A13" s="89" t="s">
        <v>96</v>
      </c>
      <c r="B13" s="89"/>
      <c r="C13" s="89"/>
      <c r="D13" s="89"/>
      <c r="E13" s="89"/>
      <c r="F13" s="89"/>
    </row>
    <row r="14" spans="1:6" s="69" customFormat="1" ht="17.25" customHeight="1">
      <c r="A14" s="88" t="s">
        <v>116</v>
      </c>
      <c r="B14" s="88"/>
      <c r="C14" s="88"/>
      <c r="D14" s="88"/>
      <c r="E14" s="88"/>
      <c r="F14" s="88"/>
    </row>
    <row r="15" spans="1:6" s="69" customFormat="1" ht="17.25" customHeight="1">
      <c r="A15" s="98" t="s">
        <v>87</v>
      </c>
      <c r="B15" s="98"/>
      <c r="C15" s="98"/>
      <c r="D15" s="98"/>
      <c r="E15" s="98"/>
      <c r="F15" s="98"/>
    </row>
    <row r="16" spans="1:6" s="4" customFormat="1" ht="32.25" customHeight="1">
      <c r="A16" s="96" t="s">
        <v>122</v>
      </c>
      <c r="B16" s="96"/>
      <c r="C16" s="96"/>
      <c r="D16" s="96"/>
      <c r="E16" s="96"/>
      <c r="F16" s="96"/>
    </row>
    <row r="17" spans="1:6" s="4" customFormat="1" ht="16.5" customHeight="1">
      <c r="A17" s="89" t="s">
        <v>97</v>
      </c>
      <c r="B17" s="89"/>
      <c r="C17" s="89"/>
      <c r="D17" s="89"/>
      <c r="E17" s="89"/>
      <c r="F17" s="89"/>
    </row>
    <row r="18" s="4" customFormat="1" ht="11.25"/>
    <row r="19" ht="15">
      <c r="A19" s="14" t="s">
        <v>98</v>
      </c>
    </row>
    <row r="20" s="4" customFormat="1" ht="9.75" customHeight="1">
      <c r="A20" s="6"/>
    </row>
    <row r="21" spans="1:6" ht="64.5" customHeight="1">
      <c r="A21" s="67" t="s">
        <v>99</v>
      </c>
      <c r="B21" s="33" t="s">
        <v>2</v>
      </c>
      <c r="C21" s="20" t="s">
        <v>0</v>
      </c>
      <c r="D21" s="20" t="s">
        <v>1</v>
      </c>
      <c r="E21" s="20" t="s">
        <v>14</v>
      </c>
      <c r="F21" s="20" t="s">
        <v>15</v>
      </c>
    </row>
    <row r="22" spans="1:6" s="4" customFormat="1" ht="15" customHeight="1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</row>
    <row r="23" spans="1:6" s="4" customFormat="1" ht="38.25" customHeight="1">
      <c r="A23" s="75">
        <v>43297</v>
      </c>
      <c r="B23" s="76" t="s">
        <v>118</v>
      </c>
      <c r="C23" s="11">
        <v>40</v>
      </c>
      <c r="D23" s="77">
        <v>1000000</v>
      </c>
      <c r="E23" s="67" t="s">
        <v>119</v>
      </c>
      <c r="F23" s="80">
        <v>0</v>
      </c>
    </row>
    <row r="24" spans="1:6" s="4" customFormat="1" ht="38.25" customHeight="1">
      <c r="A24" s="75">
        <v>43308</v>
      </c>
      <c r="B24" s="76" t="s">
        <v>118</v>
      </c>
      <c r="C24" s="11">
        <v>40</v>
      </c>
      <c r="D24" s="77">
        <v>500000</v>
      </c>
      <c r="E24" s="67" t="s">
        <v>145</v>
      </c>
      <c r="F24" s="80">
        <v>0</v>
      </c>
    </row>
    <row r="25" spans="1:6" s="4" customFormat="1" ht="15" customHeight="1">
      <c r="A25" s="70"/>
      <c r="B25" s="73" t="s">
        <v>113</v>
      </c>
      <c r="C25" s="12"/>
      <c r="D25" s="78">
        <f>SUM(D23:D24)</f>
        <v>1500000</v>
      </c>
      <c r="E25" s="12"/>
      <c r="F25" s="71">
        <f>SUM(F23:F24)</f>
        <v>0</v>
      </c>
    </row>
    <row r="26" s="4" customFormat="1" ht="15" customHeight="1"/>
    <row r="27" spans="1:6" s="4" customFormat="1" ht="75" customHeight="1">
      <c r="A27" s="92" t="s">
        <v>100</v>
      </c>
      <c r="B27" s="92"/>
      <c r="C27" s="92"/>
      <c r="D27" s="92"/>
      <c r="E27" s="92"/>
      <c r="F27" s="92"/>
    </row>
  </sheetData>
  <sheetProtection/>
  <mergeCells count="12">
    <mergeCell ref="A15:F15"/>
    <mergeCell ref="A12:K12"/>
    <mergeCell ref="A14:F14"/>
    <mergeCell ref="A17:F17"/>
    <mergeCell ref="D1:F4"/>
    <mergeCell ref="A27:F27"/>
    <mergeCell ref="A6:F8"/>
    <mergeCell ref="A9:F9"/>
    <mergeCell ref="A16:F16"/>
    <mergeCell ref="A11:F11"/>
    <mergeCell ref="A10:F10"/>
    <mergeCell ref="A13:F13"/>
  </mergeCells>
  <printOptions/>
  <pageMargins left="0.2362204724409449" right="0.2362204724409449" top="0.2362204724409449" bottom="0.31496062992125984" header="0.15748031496062992" footer="0.15748031496062992"/>
  <pageSetup horizontalDpi="600" verticalDpi="600" orientation="landscape" paperSize="9" r:id="rId1"/>
  <headerFooter>
    <oddFooter>&amp;C&amp;"Times New Roman,обычный"&amp;10Стр.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zoomScaleSheetLayoutView="100" zoomScalePageLayoutView="0" workbookViewId="0" topLeftCell="A1">
      <selection activeCell="B32" sqref="B32"/>
    </sheetView>
  </sheetViews>
  <sheetFormatPr defaultColWidth="9.140625" defaultRowHeight="15"/>
  <cols>
    <col min="1" max="1" width="10.421875" style="0" customWidth="1"/>
    <col min="2" max="2" width="52.57421875" style="0" customWidth="1"/>
    <col min="3" max="3" width="10.7109375" style="0" customWidth="1"/>
    <col min="4" max="4" width="17.8515625" style="0" customWidth="1"/>
    <col min="5" max="5" width="25.57421875" style="0" customWidth="1"/>
    <col min="6" max="6" width="25.7109375" style="0" customWidth="1"/>
  </cols>
  <sheetData>
    <row r="1" spans="1:6" ht="15">
      <c r="A1" s="14" t="s">
        <v>3</v>
      </c>
      <c r="B1" s="1"/>
      <c r="C1" s="1"/>
      <c r="D1" s="1"/>
      <c r="E1" s="1"/>
      <c r="F1" s="1"/>
    </row>
    <row r="2" spans="1:6" ht="64.5">
      <c r="A2" s="67" t="s">
        <v>101</v>
      </c>
      <c r="B2" s="33" t="s">
        <v>21</v>
      </c>
      <c r="C2" s="40" t="s">
        <v>0</v>
      </c>
      <c r="D2" s="20" t="s">
        <v>16</v>
      </c>
      <c r="E2" s="20" t="s">
        <v>17</v>
      </c>
      <c r="F2" s="20" t="s">
        <v>18</v>
      </c>
    </row>
    <row r="3" spans="1:6" ht="1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</row>
    <row r="4" spans="1:6" ht="15">
      <c r="A4" s="79"/>
      <c r="B4" s="79"/>
      <c r="C4" s="79"/>
      <c r="D4" s="79"/>
      <c r="E4" s="79"/>
      <c r="F4" s="79"/>
    </row>
    <row r="5" spans="1:6" ht="15">
      <c r="A5" s="79"/>
      <c r="B5" s="79"/>
      <c r="C5" s="79"/>
      <c r="D5" s="79"/>
      <c r="E5" s="79"/>
      <c r="F5" s="79"/>
    </row>
    <row r="6" spans="1:6" ht="15">
      <c r="A6" s="79"/>
      <c r="B6" s="79"/>
      <c r="C6" s="79"/>
      <c r="D6" s="79"/>
      <c r="E6" s="79"/>
      <c r="F6" s="79"/>
    </row>
    <row r="7" spans="1:6" ht="15">
      <c r="A7" s="79"/>
      <c r="B7" s="79"/>
      <c r="C7" s="79"/>
      <c r="D7" s="79"/>
      <c r="E7" s="79"/>
      <c r="F7" s="79"/>
    </row>
    <row r="8" spans="1:6" ht="15">
      <c r="A8" s="79"/>
      <c r="B8" s="79"/>
      <c r="C8" s="79"/>
      <c r="D8" s="79"/>
      <c r="E8" s="79"/>
      <c r="F8" s="79"/>
    </row>
    <row r="9" spans="1:6" ht="15">
      <c r="A9" s="79"/>
      <c r="B9" s="79"/>
      <c r="C9" s="79"/>
      <c r="D9" s="79"/>
      <c r="E9" s="79"/>
      <c r="F9" s="79"/>
    </row>
    <row r="10" spans="1:6" ht="15">
      <c r="A10" s="79"/>
      <c r="B10" s="79"/>
      <c r="C10" s="79"/>
      <c r="D10" s="79"/>
      <c r="E10" s="79"/>
      <c r="F10" s="79"/>
    </row>
    <row r="11" spans="1:6" ht="15">
      <c r="A11" s="79"/>
      <c r="B11" s="79"/>
      <c r="C11" s="79"/>
      <c r="D11" s="79"/>
      <c r="E11" s="79"/>
      <c r="F11" s="79"/>
    </row>
    <row r="12" spans="1:6" ht="15">
      <c r="A12" s="79"/>
      <c r="B12" s="79"/>
      <c r="C12" s="79"/>
      <c r="D12" s="79"/>
      <c r="E12" s="79"/>
      <c r="F12" s="79"/>
    </row>
    <row r="13" spans="1:6" ht="15">
      <c r="A13" s="79"/>
      <c r="B13" s="79"/>
      <c r="C13" s="79"/>
      <c r="D13" s="79"/>
      <c r="E13" s="79"/>
      <c r="F13" s="79"/>
    </row>
    <row r="14" spans="1:6" ht="15">
      <c r="A14" s="79"/>
      <c r="B14" s="79"/>
      <c r="C14" s="79"/>
      <c r="D14" s="79"/>
      <c r="E14" s="79"/>
      <c r="F14" s="79"/>
    </row>
    <row r="15" spans="1:6" ht="15">
      <c r="A15" s="79"/>
      <c r="B15" s="79"/>
      <c r="C15" s="79"/>
      <c r="D15" s="79"/>
      <c r="E15" s="79"/>
      <c r="F15" s="79"/>
    </row>
    <row r="16" spans="1:6" ht="15">
      <c r="A16" s="79"/>
      <c r="B16" s="79"/>
      <c r="C16" s="79"/>
      <c r="D16" s="79"/>
      <c r="E16" s="79"/>
      <c r="F16" s="79"/>
    </row>
    <row r="17" spans="1:6" ht="15">
      <c r="A17" s="13"/>
      <c r="B17" s="74" t="s">
        <v>113</v>
      </c>
      <c r="C17" s="12"/>
      <c r="D17" s="81">
        <v>0</v>
      </c>
      <c r="E17" s="12"/>
      <c r="F17" s="12"/>
    </row>
    <row r="18" spans="1:6" ht="15">
      <c r="A18" s="1"/>
      <c r="B18" s="1"/>
      <c r="C18" s="1"/>
      <c r="D18" s="1"/>
      <c r="E18" s="1"/>
      <c r="F18" s="1"/>
    </row>
    <row r="19" spans="1:6" ht="15">
      <c r="A19" s="9" t="s">
        <v>4</v>
      </c>
      <c r="B19" s="10"/>
      <c r="C19" s="10"/>
      <c r="D19" s="10"/>
      <c r="E19" s="1"/>
      <c r="F19" s="1"/>
    </row>
  </sheetData>
  <sheetProtection/>
  <printOptions/>
  <pageMargins left="0.1968503937007874" right="0.1968503937007874" top="0.2755905511811024" bottom="0.35433070866141736" header="0.15748031496062992" footer="0.15748031496062992"/>
  <pageSetup horizontalDpi="600" verticalDpi="600" orientation="landscape" paperSize="9" r:id="rId1"/>
  <headerFooter>
    <oddFooter>&amp;C&amp;"Times New Roman,обычный"&amp;10Стр.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46"/>
  <sheetViews>
    <sheetView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10.140625" style="0" customWidth="1"/>
    <col min="2" max="2" width="12.7109375" style="0" customWidth="1"/>
    <col min="3" max="3" width="38.421875" style="0" customWidth="1"/>
    <col min="4" max="4" width="10.00390625" style="0" customWidth="1"/>
    <col min="5" max="5" width="18.57421875" style="0" customWidth="1"/>
    <col min="6" max="6" width="32.57421875" style="0" customWidth="1"/>
    <col min="7" max="7" width="19.421875" style="0" customWidth="1"/>
  </cols>
  <sheetData>
    <row r="1" spans="1:15" ht="15">
      <c r="A1" s="14" t="s">
        <v>112</v>
      </c>
      <c r="B1" s="15"/>
      <c r="C1" s="15"/>
      <c r="D1" s="15"/>
      <c r="E1" s="15"/>
      <c r="F1" s="15"/>
      <c r="G1" s="15"/>
      <c r="H1" s="15"/>
      <c r="I1" s="15"/>
      <c r="J1" s="17"/>
      <c r="K1" s="17"/>
      <c r="L1" s="17"/>
      <c r="M1" s="17"/>
      <c r="N1" s="17"/>
      <c r="O1" s="18"/>
    </row>
    <row r="2" spans="1:15" ht="15">
      <c r="A2" s="15"/>
      <c r="B2" s="15"/>
      <c r="C2" s="15"/>
      <c r="D2" s="15"/>
      <c r="E2" s="15"/>
      <c r="F2" s="15"/>
      <c r="G2" s="15"/>
      <c r="H2" s="15"/>
      <c r="I2" s="15"/>
      <c r="J2" s="17"/>
      <c r="K2" s="17"/>
      <c r="L2" s="17"/>
      <c r="M2" s="17"/>
      <c r="N2" s="17"/>
      <c r="O2" s="18"/>
    </row>
    <row r="3" spans="1:15" s="5" customFormat="1" ht="64.5" customHeight="1">
      <c r="A3" s="20" t="s">
        <v>99</v>
      </c>
      <c r="B3" s="40" t="s">
        <v>102</v>
      </c>
      <c r="C3" s="20" t="s">
        <v>103</v>
      </c>
      <c r="D3" s="39" t="s">
        <v>0</v>
      </c>
      <c r="E3" s="20" t="s">
        <v>104</v>
      </c>
      <c r="F3" s="20" t="s">
        <v>105</v>
      </c>
      <c r="G3" s="20" t="s">
        <v>20</v>
      </c>
      <c r="H3" s="24"/>
      <c r="I3" s="25"/>
      <c r="J3" s="24"/>
      <c r="K3" s="24"/>
      <c r="L3" s="24"/>
      <c r="M3" s="25"/>
      <c r="N3" s="25"/>
      <c r="O3" s="25"/>
    </row>
    <row r="4" spans="1:15" s="5" customFormat="1" ht="15" customHeight="1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6"/>
      <c r="I4" s="26"/>
      <c r="J4" s="26"/>
      <c r="K4" s="27"/>
      <c r="L4" s="26"/>
      <c r="M4" s="26"/>
      <c r="N4" s="28"/>
      <c r="O4" s="25"/>
    </row>
    <row r="5" spans="1:15" s="5" customFormat="1" ht="15" customHeight="1">
      <c r="A5" s="79"/>
      <c r="B5" s="79"/>
      <c r="C5" s="79"/>
      <c r="D5" s="79"/>
      <c r="E5" s="79"/>
      <c r="F5" s="79"/>
      <c r="G5" s="79"/>
      <c r="H5" s="26"/>
      <c r="I5" s="26"/>
      <c r="J5" s="26"/>
      <c r="K5" s="26"/>
      <c r="L5" s="26"/>
      <c r="M5" s="26"/>
      <c r="N5" s="26"/>
      <c r="O5" s="25"/>
    </row>
    <row r="6" spans="1:15" s="5" customFormat="1" ht="15" customHeight="1">
      <c r="A6" s="79"/>
      <c r="B6" s="79"/>
      <c r="C6" s="79"/>
      <c r="D6" s="79"/>
      <c r="E6" s="79"/>
      <c r="F6" s="79"/>
      <c r="G6" s="79"/>
      <c r="H6" s="26"/>
      <c r="I6" s="26"/>
      <c r="J6" s="26"/>
      <c r="K6" s="26"/>
      <c r="L6" s="26"/>
      <c r="M6" s="26"/>
      <c r="N6" s="26"/>
      <c r="O6" s="25"/>
    </row>
    <row r="7" spans="1:15" s="5" customFormat="1" ht="15" customHeight="1">
      <c r="A7" s="79"/>
      <c r="B7" s="79"/>
      <c r="C7" s="79"/>
      <c r="D7" s="79"/>
      <c r="E7" s="79"/>
      <c r="F7" s="79"/>
      <c r="G7" s="79"/>
      <c r="J7" s="25"/>
      <c r="K7" s="25"/>
      <c r="L7" s="25"/>
      <c r="M7" s="25"/>
      <c r="N7" s="25"/>
      <c r="O7" s="25"/>
    </row>
    <row r="8" spans="1:7" s="5" customFormat="1" ht="15" customHeight="1">
      <c r="A8" s="79"/>
      <c r="B8" s="79"/>
      <c r="C8" s="79"/>
      <c r="D8" s="79"/>
      <c r="E8" s="79"/>
      <c r="F8" s="79"/>
      <c r="G8" s="79"/>
    </row>
    <row r="9" spans="1:7" s="5" customFormat="1" ht="15" customHeight="1">
      <c r="A9" s="79"/>
      <c r="B9" s="79"/>
      <c r="C9" s="79"/>
      <c r="D9" s="79"/>
      <c r="E9" s="79"/>
      <c r="F9" s="79"/>
      <c r="G9" s="79"/>
    </row>
    <row r="10" spans="1:7" s="5" customFormat="1" ht="15" customHeight="1">
      <c r="A10" s="79"/>
      <c r="B10" s="79"/>
      <c r="C10" s="79"/>
      <c r="D10" s="79"/>
      <c r="E10" s="79"/>
      <c r="F10" s="79"/>
      <c r="G10" s="79"/>
    </row>
    <row r="11" spans="1:7" s="5" customFormat="1" ht="15" customHeight="1">
      <c r="A11" s="79"/>
      <c r="B11" s="79"/>
      <c r="C11" s="79"/>
      <c r="D11" s="79"/>
      <c r="E11" s="79"/>
      <c r="F11" s="79"/>
      <c r="G11" s="79"/>
    </row>
    <row r="12" spans="1:7" s="5" customFormat="1" ht="15" customHeight="1">
      <c r="A12" s="79"/>
      <c r="B12" s="79"/>
      <c r="C12" s="79"/>
      <c r="D12" s="79"/>
      <c r="E12" s="79"/>
      <c r="F12" s="79"/>
      <c r="G12" s="79"/>
    </row>
    <row r="13" spans="1:7" s="5" customFormat="1" ht="15" customHeight="1">
      <c r="A13" s="79"/>
      <c r="B13" s="79"/>
      <c r="C13" s="79"/>
      <c r="D13" s="79"/>
      <c r="E13" s="79"/>
      <c r="F13" s="79"/>
      <c r="G13" s="79"/>
    </row>
    <row r="14" spans="1:7" s="5" customFormat="1" ht="15" customHeight="1">
      <c r="A14" s="79"/>
      <c r="B14" s="79"/>
      <c r="C14" s="79"/>
      <c r="D14" s="79"/>
      <c r="E14" s="79"/>
      <c r="F14" s="79"/>
      <c r="G14" s="79"/>
    </row>
    <row r="15" spans="1:7" s="5" customFormat="1" ht="15" customHeight="1">
      <c r="A15" s="79"/>
      <c r="B15" s="79"/>
      <c r="C15" s="79"/>
      <c r="D15" s="79"/>
      <c r="E15" s="79"/>
      <c r="F15" s="79"/>
      <c r="G15" s="79"/>
    </row>
    <row r="16" spans="1:7" s="5" customFormat="1" ht="15" customHeight="1">
      <c r="A16" s="79"/>
      <c r="B16" s="79"/>
      <c r="C16" s="79"/>
      <c r="D16" s="79"/>
      <c r="E16" s="79"/>
      <c r="F16" s="79"/>
      <c r="G16" s="79"/>
    </row>
    <row r="17" spans="1:7" s="5" customFormat="1" ht="15" customHeight="1">
      <c r="A17" s="79"/>
      <c r="B17" s="79"/>
      <c r="C17" s="79"/>
      <c r="D17" s="79"/>
      <c r="E17" s="79"/>
      <c r="F17" s="79"/>
      <c r="G17" s="79"/>
    </row>
    <row r="18" spans="1:7" s="5" customFormat="1" ht="15" customHeight="1">
      <c r="A18" s="79"/>
      <c r="B18" s="79"/>
      <c r="C18" s="79"/>
      <c r="D18" s="79"/>
      <c r="E18" s="79"/>
      <c r="F18" s="79"/>
      <c r="G18" s="79"/>
    </row>
    <row r="19" spans="1:7" s="5" customFormat="1" ht="15" customHeight="1">
      <c r="A19" s="79"/>
      <c r="B19" s="79"/>
      <c r="C19" s="79"/>
      <c r="D19" s="79"/>
      <c r="E19" s="79"/>
      <c r="F19" s="79"/>
      <c r="G19" s="79"/>
    </row>
    <row r="20" spans="1:7" s="5" customFormat="1" ht="15" customHeight="1">
      <c r="A20" s="79"/>
      <c r="B20" s="79"/>
      <c r="C20" s="79"/>
      <c r="D20" s="79"/>
      <c r="E20" s="79"/>
      <c r="F20" s="79"/>
      <c r="G20" s="79"/>
    </row>
    <row r="21" spans="1:7" s="5" customFormat="1" ht="15" customHeight="1">
      <c r="A21" s="79"/>
      <c r="B21" s="79"/>
      <c r="C21" s="79"/>
      <c r="D21" s="79"/>
      <c r="E21" s="79"/>
      <c r="F21" s="79"/>
      <c r="G21" s="79"/>
    </row>
    <row r="22" spans="1:7" s="5" customFormat="1" ht="15" customHeight="1">
      <c r="A22" s="79"/>
      <c r="B22" s="79"/>
      <c r="C22" s="79"/>
      <c r="D22" s="79"/>
      <c r="E22" s="79"/>
      <c r="F22" s="79"/>
      <c r="G22" s="79"/>
    </row>
    <row r="23" spans="1:7" ht="15" customHeight="1">
      <c r="A23" s="79"/>
      <c r="B23" s="79"/>
      <c r="C23" s="79"/>
      <c r="D23" s="79"/>
      <c r="E23" s="79"/>
      <c r="F23" s="79"/>
      <c r="G23" s="79"/>
    </row>
    <row r="24" spans="1:7" ht="15" customHeight="1">
      <c r="A24" s="79"/>
      <c r="B24" s="79"/>
      <c r="C24" s="79"/>
      <c r="D24" s="79"/>
      <c r="E24" s="79"/>
      <c r="F24" s="79"/>
      <c r="G24" s="79"/>
    </row>
    <row r="25" spans="1:7" ht="15" customHeight="1">
      <c r="A25" s="79"/>
      <c r="B25" s="79"/>
      <c r="C25" s="79"/>
      <c r="D25" s="79"/>
      <c r="E25" s="79"/>
      <c r="F25" s="79"/>
      <c r="G25" s="79"/>
    </row>
    <row r="26" spans="1:7" ht="15" customHeight="1">
      <c r="A26" s="79"/>
      <c r="B26" s="79"/>
      <c r="C26" s="79"/>
      <c r="D26" s="79"/>
      <c r="E26" s="79"/>
      <c r="F26" s="79"/>
      <c r="G26" s="79"/>
    </row>
    <row r="27" spans="1:7" ht="15" customHeight="1">
      <c r="A27" s="79"/>
      <c r="B27" s="79"/>
      <c r="C27" s="79"/>
      <c r="D27" s="79"/>
      <c r="E27" s="79"/>
      <c r="F27" s="79"/>
      <c r="G27" s="79"/>
    </row>
    <row r="28" spans="1:7" ht="15" customHeight="1">
      <c r="A28" s="29"/>
      <c r="B28" s="30"/>
      <c r="C28" s="23" t="s">
        <v>114</v>
      </c>
      <c r="D28" s="8"/>
      <c r="E28" s="81">
        <v>0</v>
      </c>
      <c r="F28" s="22"/>
      <c r="G28" s="22"/>
    </row>
    <row r="29" spans="1:7" ht="15" customHeight="1">
      <c r="A29" s="26"/>
      <c r="B29" s="26"/>
      <c r="C29" s="26"/>
      <c r="D29" s="26"/>
      <c r="E29" s="31"/>
      <c r="F29" s="26"/>
      <c r="G29" s="26"/>
    </row>
    <row r="30" spans="1:7" ht="15">
      <c r="A30" s="100" t="s">
        <v>12</v>
      </c>
      <c r="B30" s="100"/>
      <c r="C30" s="100"/>
      <c r="D30" s="100"/>
      <c r="E30" s="100"/>
      <c r="F30" s="100"/>
      <c r="G30" s="100"/>
    </row>
    <row r="31" spans="1:7" ht="15">
      <c r="A31" s="100"/>
      <c r="B31" s="100"/>
      <c r="C31" s="100"/>
      <c r="D31" s="100"/>
      <c r="E31" s="100"/>
      <c r="F31" s="100"/>
      <c r="G31" s="100"/>
    </row>
    <row r="32" spans="1:7" ht="33.75" customHeight="1">
      <c r="A32" s="38"/>
      <c r="B32" s="38"/>
      <c r="C32" s="38"/>
      <c r="D32" s="38"/>
      <c r="E32" s="38"/>
      <c r="F32" s="38"/>
      <c r="G32" s="38"/>
    </row>
    <row r="46" spans="2:14" ht="15">
      <c r="B46" s="16"/>
      <c r="C46" s="16"/>
      <c r="D46" s="16"/>
      <c r="E46" s="16"/>
      <c r="F46" s="16"/>
      <c r="G46" s="16"/>
      <c r="H46" s="15"/>
      <c r="I46" s="15"/>
      <c r="J46" s="15"/>
      <c r="K46" s="15"/>
      <c r="L46" s="15"/>
      <c r="M46" s="15"/>
      <c r="N46" s="15"/>
    </row>
  </sheetData>
  <sheetProtection/>
  <mergeCells count="1">
    <mergeCell ref="A30:G31"/>
  </mergeCells>
  <printOptions/>
  <pageMargins left="0.1968503937007874" right="0.1968503937007874" top="0.2755905511811024" bottom="0.31496062992125984" header="0.31496062992125984" footer="0.31496062992125984"/>
  <pageSetup horizontalDpi="600" verticalDpi="600" orientation="landscape" paperSize="9" r:id="rId1"/>
  <headerFooter>
    <oddFooter>&amp;C&amp;"Times New Roman,обычный"&amp;10Стр.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zoomScale="80" zoomScaleNormal="80" zoomScaleSheetLayoutView="80" zoomScalePageLayoutView="0" workbookViewId="0" topLeftCell="A19">
      <selection activeCell="C32" sqref="C32"/>
    </sheetView>
  </sheetViews>
  <sheetFormatPr defaultColWidth="9.140625" defaultRowHeight="15"/>
  <cols>
    <col min="1" max="1" width="14.7109375" style="0" customWidth="1"/>
    <col min="2" max="2" width="27.00390625" style="0" customWidth="1"/>
    <col min="3" max="3" width="10.57421875" style="0" customWidth="1"/>
    <col min="4" max="4" width="12.7109375" style="0" customWidth="1"/>
    <col min="5" max="5" width="18.140625" style="0" customWidth="1"/>
    <col min="6" max="6" width="17.8515625" style="0" customWidth="1"/>
    <col min="7" max="7" width="18.00390625" style="0" customWidth="1"/>
    <col min="8" max="8" width="17.00390625" style="0" customWidth="1"/>
    <col min="9" max="9" width="15.57421875" style="0" customWidth="1"/>
  </cols>
  <sheetData>
    <row r="1" spans="1:14" ht="15">
      <c r="A1" s="14" t="s">
        <v>106</v>
      </c>
      <c r="B1" s="15"/>
      <c r="C1" s="15"/>
      <c r="D1" s="15"/>
      <c r="E1" s="15"/>
      <c r="F1" s="15"/>
      <c r="G1" s="15"/>
      <c r="K1" s="18"/>
      <c r="L1" s="18"/>
      <c r="M1" s="18"/>
      <c r="N1" s="18"/>
    </row>
    <row r="2" spans="1:14" ht="15">
      <c r="A2" s="15"/>
      <c r="B2" s="15"/>
      <c r="C2" s="15"/>
      <c r="D2" s="15"/>
      <c r="E2" s="15"/>
      <c r="F2" s="15"/>
      <c r="G2" s="15"/>
      <c r="K2" s="18"/>
      <c r="L2" s="18"/>
      <c r="M2" s="18"/>
      <c r="N2" s="18"/>
    </row>
    <row r="3" spans="1:14" ht="84" customHeight="1">
      <c r="A3" s="20" t="s">
        <v>5</v>
      </c>
      <c r="B3" s="20" t="s">
        <v>19</v>
      </c>
      <c r="C3" s="39" t="s">
        <v>13</v>
      </c>
      <c r="D3" s="20" t="s">
        <v>1</v>
      </c>
      <c r="E3" s="20" t="s">
        <v>6</v>
      </c>
      <c r="F3" s="20" t="s">
        <v>7</v>
      </c>
      <c r="G3" s="20" t="s">
        <v>8</v>
      </c>
      <c r="H3" s="20" t="s">
        <v>107</v>
      </c>
      <c r="I3" s="20" t="s">
        <v>108</v>
      </c>
      <c r="K3" s="19"/>
      <c r="L3" s="18"/>
      <c r="M3" s="19"/>
      <c r="N3" s="18"/>
    </row>
    <row r="4" spans="1:14" ht="1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33">
        <v>8</v>
      </c>
      <c r="I4" s="33">
        <v>9</v>
      </c>
      <c r="K4" s="18"/>
      <c r="L4" s="18"/>
      <c r="M4" s="18"/>
      <c r="N4" s="18"/>
    </row>
    <row r="5" spans="1:14" ht="88.5" customHeight="1">
      <c r="A5" s="85">
        <v>43300</v>
      </c>
      <c r="B5" s="86" t="s">
        <v>168</v>
      </c>
      <c r="C5" s="86" t="s">
        <v>166</v>
      </c>
      <c r="D5" s="84">
        <v>15000</v>
      </c>
      <c r="E5" s="86" t="s">
        <v>123</v>
      </c>
      <c r="F5" s="86" t="s">
        <v>127</v>
      </c>
      <c r="G5" s="86" t="s">
        <v>139</v>
      </c>
      <c r="H5" s="86" t="s">
        <v>124</v>
      </c>
      <c r="I5" s="79">
        <v>15000</v>
      </c>
      <c r="K5" s="18"/>
      <c r="L5" s="18"/>
      <c r="M5" s="18"/>
      <c r="N5" s="18"/>
    </row>
    <row r="6" spans="1:14" ht="70.5" customHeight="1">
      <c r="A6" s="85">
        <v>43300</v>
      </c>
      <c r="B6" s="86" t="s">
        <v>125</v>
      </c>
      <c r="C6" s="86" t="s">
        <v>167</v>
      </c>
      <c r="D6" s="84">
        <v>95000</v>
      </c>
      <c r="E6" s="86" t="s">
        <v>126</v>
      </c>
      <c r="F6" s="86" t="s">
        <v>128</v>
      </c>
      <c r="G6" s="86"/>
      <c r="H6" s="86"/>
      <c r="I6" s="79">
        <v>95000</v>
      </c>
      <c r="K6" s="18"/>
      <c r="L6" s="18"/>
      <c r="M6" s="18"/>
      <c r="N6" s="18"/>
    </row>
    <row r="7" spans="1:14" ht="76.5">
      <c r="A7" s="87">
        <v>43306</v>
      </c>
      <c r="B7" s="86" t="s">
        <v>168</v>
      </c>
      <c r="C7" s="84">
        <v>250</v>
      </c>
      <c r="D7" s="84">
        <v>5940</v>
      </c>
      <c r="E7" s="86" t="s">
        <v>129</v>
      </c>
      <c r="F7" s="86" t="s">
        <v>130</v>
      </c>
      <c r="G7" s="86" t="s">
        <v>140</v>
      </c>
      <c r="H7" s="84"/>
      <c r="I7" s="79">
        <v>5940</v>
      </c>
      <c r="K7" s="18"/>
      <c r="L7" s="18"/>
      <c r="M7" s="18"/>
      <c r="N7" s="18"/>
    </row>
    <row r="8" spans="1:14" ht="76.5">
      <c r="A8" s="87">
        <v>43306</v>
      </c>
      <c r="B8" s="86" t="s">
        <v>168</v>
      </c>
      <c r="C8" s="84">
        <v>250</v>
      </c>
      <c r="D8" s="84">
        <v>6700</v>
      </c>
      <c r="E8" s="86" t="s">
        <v>131</v>
      </c>
      <c r="F8" s="86" t="s">
        <v>132</v>
      </c>
      <c r="G8" s="86" t="s">
        <v>141</v>
      </c>
      <c r="H8" s="84"/>
      <c r="I8" s="79">
        <f aca="true" t="shared" si="0" ref="I8:I13">D8</f>
        <v>6700</v>
      </c>
      <c r="K8" s="18"/>
      <c r="L8" s="18"/>
      <c r="M8" s="18"/>
      <c r="N8" s="18"/>
    </row>
    <row r="9" spans="1:14" ht="93.75" customHeight="1">
      <c r="A9" s="87">
        <v>43306</v>
      </c>
      <c r="B9" s="86" t="s">
        <v>168</v>
      </c>
      <c r="C9" s="84">
        <v>250</v>
      </c>
      <c r="D9" s="84">
        <v>6700</v>
      </c>
      <c r="E9" s="86" t="s">
        <v>133</v>
      </c>
      <c r="F9" s="86" t="s">
        <v>134</v>
      </c>
      <c r="G9" s="86" t="s">
        <v>142</v>
      </c>
      <c r="H9" s="84"/>
      <c r="I9" s="79">
        <f t="shared" si="0"/>
        <v>6700</v>
      </c>
      <c r="K9" s="18"/>
      <c r="L9" s="18"/>
      <c r="M9" s="18"/>
      <c r="N9" s="18"/>
    </row>
    <row r="10" spans="1:14" ht="87.75" customHeight="1">
      <c r="A10" s="87">
        <v>43306</v>
      </c>
      <c r="B10" s="86" t="s">
        <v>168</v>
      </c>
      <c r="C10" s="84">
        <v>250</v>
      </c>
      <c r="D10" s="84">
        <v>13990</v>
      </c>
      <c r="E10" s="86" t="s">
        <v>135</v>
      </c>
      <c r="F10" s="86" t="s">
        <v>136</v>
      </c>
      <c r="G10" s="86" t="s">
        <v>143</v>
      </c>
      <c r="H10" s="84"/>
      <c r="I10" s="79">
        <f t="shared" si="0"/>
        <v>13990</v>
      </c>
      <c r="K10" s="18"/>
      <c r="L10" s="18"/>
      <c r="M10" s="18"/>
      <c r="N10" s="18"/>
    </row>
    <row r="11" spans="1:14" ht="63.75">
      <c r="A11" s="87">
        <v>43306</v>
      </c>
      <c r="B11" s="86" t="s">
        <v>168</v>
      </c>
      <c r="C11" s="84">
        <v>250</v>
      </c>
      <c r="D11" s="84">
        <v>95403</v>
      </c>
      <c r="E11" s="86" t="s">
        <v>138</v>
      </c>
      <c r="F11" s="86" t="s">
        <v>137</v>
      </c>
      <c r="G11" s="86" t="s">
        <v>144</v>
      </c>
      <c r="H11" s="84"/>
      <c r="I11" s="79">
        <f t="shared" si="0"/>
        <v>95403</v>
      </c>
      <c r="K11" s="18"/>
      <c r="L11" s="18"/>
      <c r="M11" s="18"/>
      <c r="N11" s="18"/>
    </row>
    <row r="12" spans="1:14" ht="68.25" customHeight="1">
      <c r="A12" s="85">
        <v>43311</v>
      </c>
      <c r="B12" s="86" t="s">
        <v>125</v>
      </c>
      <c r="C12" s="86" t="s">
        <v>167</v>
      </c>
      <c r="D12" s="84">
        <v>500000</v>
      </c>
      <c r="E12" s="86" t="s">
        <v>146</v>
      </c>
      <c r="F12" s="86" t="s">
        <v>147</v>
      </c>
      <c r="G12" s="86"/>
      <c r="H12" s="86"/>
      <c r="I12" s="79">
        <f t="shared" si="0"/>
        <v>500000</v>
      </c>
      <c r="K12" s="18"/>
      <c r="L12" s="18"/>
      <c r="M12" s="18"/>
      <c r="N12" s="18"/>
    </row>
    <row r="13" spans="1:14" ht="74.25" customHeight="1">
      <c r="A13" s="87">
        <v>43312</v>
      </c>
      <c r="B13" s="86" t="s">
        <v>168</v>
      </c>
      <c r="C13" s="84">
        <v>250</v>
      </c>
      <c r="D13" s="84">
        <v>3660</v>
      </c>
      <c r="E13" s="86" t="s">
        <v>131</v>
      </c>
      <c r="F13" s="86" t="s">
        <v>148</v>
      </c>
      <c r="G13" s="86" t="s">
        <v>149</v>
      </c>
      <c r="H13" s="84"/>
      <c r="I13" s="79">
        <f t="shared" si="0"/>
        <v>3660</v>
      </c>
      <c r="K13" s="18"/>
      <c r="L13" s="18"/>
      <c r="M13" s="18"/>
      <c r="N13" s="18"/>
    </row>
    <row r="14" spans="1:14" ht="63.75">
      <c r="A14" s="85">
        <v>43319</v>
      </c>
      <c r="B14" s="86" t="s">
        <v>125</v>
      </c>
      <c r="C14" s="86" t="s">
        <v>167</v>
      </c>
      <c r="D14" s="84">
        <v>500000</v>
      </c>
      <c r="E14" s="86" t="s">
        <v>146</v>
      </c>
      <c r="F14" s="86" t="s">
        <v>150</v>
      </c>
      <c r="G14" s="86"/>
      <c r="H14" s="86"/>
      <c r="I14" s="79">
        <f aca="true" t="shared" si="1" ref="I14:I19">D14</f>
        <v>500000</v>
      </c>
      <c r="K14" s="18"/>
      <c r="L14" s="18"/>
      <c r="M14" s="18"/>
      <c r="N14" s="18"/>
    </row>
    <row r="15" spans="1:14" ht="73.5" customHeight="1">
      <c r="A15" s="87">
        <v>43320</v>
      </c>
      <c r="B15" s="86" t="s">
        <v>168</v>
      </c>
      <c r="C15" s="84">
        <v>250</v>
      </c>
      <c r="D15" s="84">
        <v>13125</v>
      </c>
      <c r="E15" s="86" t="s">
        <v>131</v>
      </c>
      <c r="F15" s="86" t="s">
        <v>151</v>
      </c>
      <c r="G15" s="86" t="s">
        <v>152</v>
      </c>
      <c r="H15" s="84"/>
      <c r="I15" s="79">
        <f t="shared" si="1"/>
        <v>13125</v>
      </c>
      <c r="K15" s="18"/>
      <c r="L15" s="18"/>
      <c r="M15" s="18"/>
      <c r="N15" s="18"/>
    </row>
    <row r="16" spans="1:14" ht="81.75" customHeight="1">
      <c r="A16" s="87">
        <v>43320</v>
      </c>
      <c r="B16" s="86" t="s">
        <v>168</v>
      </c>
      <c r="C16" s="84">
        <v>250</v>
      </c>
      <c r="D16" s="84">
        <v>13440</v>
      </c>
      <c r="E16" s="86" t="s">
        <v>131</v>
      </c>
      <c r="F16" s="86" t="s">
        <v>153</v>
      </c>
      <c r="G16" s="86" t="s">
        <v>154</v>
      </c>
      <c r="H16" s="84"/>
      <c r="I16" s="79">
        <f t="shared" si="1"/>
        <v>13440</v>
      </c>
      <c r="K16" s="18"/>
      <c r="L16" s="18"/>
      <c r="M16" s="18"/>
      <c r="N16" s="18"/>
    </row>
    <row r="17" spans="1:14" ht="73.5" customHeight="1">
      <c r="A17" s="87">
        <v>43327</v>
      </c>
      <c r="B17" s="86" t="s">
        <v>168</v>
      </c>
      <c r="C17" s="84">
        <v>250</v>
      </c>
      <c r="D17" s="84">
        <v>54752</v>
      </c>
      <c r="E17" s="86" t="s">
        <v>138</v>
      </c>
      <c r="F17" s="86" t="s">
        <v>155</v>
      </c>
      <c r="G17" s="86" t="s">
        <v>156</v>
      </c>
      <c r="H17" s="84"/>
      <c r="I17" s="79">
        <f t="shared" si="1"/>
        <v>54752</v>
      </c>
      <c r="K17" s="18"/>
      <c r="L17" s="18"/>
      <c r="M17" s="18"/>
      <c r="N17" s="18"/>
    </row>
    <row r="18" spans="1:14" ht="63.75">
      <c r="A18" s="87">
        <v>43335</v>
      </c>
      <c r="B18" s="86" t="s">
        <v>168</v>
      </c>
      <c r="C18" s="84">
        <v>250</v>
      </c>
      <c r="D18" s="84">
        <v>6700</v>
      </c>
      <c r="E18" s="86" t="s">
        <v>131</v>
      </c>
      <c r="F18" s="86" t="s">
        <v>157</v>
      </c>
      <c r="G18" s="86" t="s">
        <v>158</v>
      </c>
      <c r="H18" s="84"/>
      <c r="I18" s="79">
        <f t="shared" si="1"/>
        <v>6700</v>
      </c>
      <c r="K18" s="18"/>
      <c r="L18" s="18"/>
      <c r="M18" s="18"/>
      <c r="N18" s="18"/>
    </row>
    <row r="19" spans="1:14" ht="86.25" customHeight="1">
      <c r="A19" s="87">
        <v>43335</v>
      </c>
      <c r="B19" s="86" t="s">
        <v>169</v>
      </c>
      <c r="C19" s="84">
        <v>290</v>
      </c>
      <c r="D19" s="84">
        <v>9752.51</v>
      </c>
      <c r="E19" s="86" t="s">
        <v>159</v>
      </c>
      <c r="F19" s="86" t="s">
        <v>160</v>
      </c>
      <c r="G19" s="86" t="s">
        <v>161</v>
      </c>
      <c r="H19" s="84"/>
      <c r="I19" s="79">
        <f t="shared" si="1"/>
        <v>9752.51</v>
      </c>
      <c r="K19" s="18"/>
      <c r="L19" s="18"/>
      <c r="M19" s="18"/>
      <c r="N19" s="18"/>
    </row>
    <row r="20" spans="1:14" ht="82.5" customHeight="1">
      <c r="A20" s="87">
        <v>43340</v>
      </c>
      <c r="B20" s="86" t="s">
        <v>168</v>
      </c>
      <c r="C20" s="84">
        <v>250</v>
      </c>
      <c r="D20" s="84">
        <v>54752</v>
      </c>
      <c r="E20" s="86" t="s">
        <v>138</v>
      </c>
      <c r="F20" s="86" t="s">
        <v>162</v>
      </c>
      <c r="G20" s="86" t="s">
        <v>163</v>
      </c>
      <c r="H20" s="84"/>
      <c r="I20" s="79">
        <f>D20</f>
        <v>54752</v>
      </c>
      <c r="K20" s="18"/>
      <c r="L20" s="18"/>
      <c r="M20" s="18"/>
      <c r="N20" s="18"/>
    </row>
    <row r="21" spans="1:14" ht="71.25" customHeight="1">
      <c r="A21" s="87">
        <v>43346</v>
      </c>
      <c r="B21" s="86" t="s">
        <v>125</v>
      </c>
      <c r="C21" s="86" t="s">
        <v>167</v>
      </c>
      <c r="D21" s="84">
        <v>105085.49</v>
      </c>
      <c r="E21" s="86" t="s">
        <v>146</v>
      </c>
      <c r="F21" s="86" t="s">
        <v>164</v>
      </c>
      <c r="G21" s="86"/>
      <c r="H21" s="86"/>
      <c r="I21" s="79">
        <f>D21</f>
        <v>105085.49</v>
      </c>
      <c r="K21" s="18"/>
      <c r="L21" s="18"/>
      <c r="M21" s="18"/>
      <c r="N21" s="18"/>
    </row>
    <row r="22" spans="1:9" ht="15">
      <c r="A22" s="35"/>
      <c r="B22" s="36" t="s">
        <v>114</v>
      </c>
      <c r="C22" s="32"/>
      <c r="D22" s="82">
        <f>SUM(D5:D21)</f>
        <v>1500000</v>
      </c>
      <c r="E22" s="82"/>
      <c r="F22" s="82"/>
      <c r="G22" s="82"/>
      <c r="H22" s="82">
        <v>0</v>
      </c>
      <c r="I22" s="82">
        <f>SUM(I5:I21)</f>
        <v>1500000</v>
      </c>
    </row>
    <row r="23" spans="2:9" ht="16.5">
      <c r="B23" s="37"/>
      <c r="C23" s="34"/>
      <c r="D23" s="34"/>
      <c r="E23" s="34"/>
      <c r="F23" s="34"/>
      <c r="G23" s="34"/>
      <c r="H23" s="6"/>
      <c r="I23" s="6"/>
    </row>
    <row r="24" spans="1:9" ht="15">
      <c r="A24" s="101" t="s">
        <v>171</v>
      </c>
      <c r="B24" s="102"/>
      <c r="C24" s="102"/>
      <c r="D24" s="83"/>
      <c r="E24" s="6"/>
      <c r="F24" s="6"/>
      <c r="G24" s="6"/>
      <c r="H24" s="6"/>
      <c r="I24" s="6"/>
    </row>
    <row r="25" spans="1:9" ht="15">
      <c r="A25" s="102"/>
      <c r="B25" s="102"/>
      <c r="C25" s="102"/>
      <c r="D25" s="6"/>
      <c r="E25" s="6"/>
      <c r="F25" s="6"/>
      <c r="G25" s="6"/>
      <c r="H25" s="6"/>
      <c r="I25" s="6"/>
    </row>
    <row r="26" spans="1:9" ht="15">
      <c r="A26" s="102"/>
      <c r="B26" s="102"/>
      <c r="C26" s="102"/>
      <c r="D26" s="6"/>
      <c r="E26" s="6"/>
      <c r="F26" s="6"/>
      <c r="G26" s="6"/>
      <c r="H26" s="6"/>
      <c r="I26" s="6"/>
    </row>
    <row r="27" spans="1:9" ht="15">
      <c r="A27" s="102"/>
      <c r="B27" s="102"/>
      <c r="C27" s="102"/>
      <c r="D27" s="6"/>
      <c r="E27" s="6"/>
      <c r="F27" s="6"/>
      <c r="G27" s="6"/>
      <c r="H27" s="6"/>
      <c r="I27" s="6"/>
    </row>
    <row r="28" spans="1:9" ht="15">
      <c r="A28" s="102"/>
      <c r="B28" s="102"/>
      <c r="C28" s="102"/>
      <c r="D28" s="6"/>
      <c r="E28" s="72"/>
      <c r="F28" s="103"/>
      <c r="G28" s="103"/>
      <c r="H28" s="103"/>
      <c r="I28" s="72"/>
    </row>
    <row r="29" spans="1:9" ht="9.75" customHeight="1">
      <c r="A29" s="6"/>
      <c r="B29" s="6"/>
      <c r="C29" s="6"/>
      <c r="D29" s="6"/>
      <c r="E29" s="6"/>
      <c r="F29" s="104" t="s">
        <v>10</v>
      </c>
      <c r="G29" s="104"/>
      <c r="H29" s="104"/>
      <c r="I29" s="6"/>
    </row>
    <row r="30" spans="1:9" ht="15">
      <c r="A30" s="6"/>
      <c r="B30" s="6"/>
      <c r="C30" s="6"/>
      <c r="D30" s="3" t="s">
        <v>9</v>
      </c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/>
      <c r="H32" s="6"/>
      <c r="I32" s="6"/>
    </row>
    <row r="33" spans="1:9" ht="15">
      <c r="A33" s="9" t="s">
        <v>11</v>
      </c>
      <c r="B33" s="6"/>
      <c r="C33" s="6"/>
      <c r="D33" s="6"/>
      <c r="E33" s="6"/>
      <c r="F33" s="6"/>
      <c r="G33" s="6"/>
      <c r="H33" s="6"/>
      <c r="I33" s="6"/>
    </row>
    <row r="34" spans="1:9" ht="15">
      <c r="A34" s="6"/>
      <c r="B34" s="6"/>
      <c r="C34" s="6"/>
      <c r="D34" s="6"/>
      <c r="E34" s="6"/>
      <c r="F34" s="6"/>
      <c r="G34" s="6"/>
      <c r="H34" s="6"/>
      <c r="I34" s="6"/>
    </row>
  </sheetData>
  <sheetProtection/>
  <autoFilter ref="A1:I34"/>
  <mergeCells count="3">
    <mergeCell ref="A24:C28"/>
    <mergeCell ref="F28:H28"/>
    <mergeCell ref="F29:H29"/>
  </mergeCells>
  <printOptions/>
  <pageMargins left="0.1968503937007874" right="0.1968503937007874" top="0.15748031496062992" bottom="0.15748031496062992" header="0.1968503937007874" footer="0.2755905511811024"/>
  <pageSetup horizontalDpi="600" verticalDpi="600" orientation="landscape" paperSize="9" scale="95" r:id="rId3"/>
  <headerFooter>
    <oddFooter>&amp;C&amp;"Times New Roman,обычный"&amp;10Стр. &amp;P из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40" zoomScaleNormal="140" zoomScaleSheetLayoutView="140" zoomScalePageLayoutView="0" workbookViewId="0" topLeftCell="A1">
      <selection activeCell="H61" sqref="H61"/>
    </sheetView>
  </sheetViews>
  <sheetFormatPr defaultColWidth="9.140625" defaultRowHeight="15"/>
  <cols>
    <col min="1" max="1" width="5.28125" style="43" customWidth="1"/>
    <col min="2" max="7" width="8.140625" style="43" customWidth="1"/>
    <col min="8" max="8" width="6.7109375" style="43" customWidth="1"/>
    <col min="9" max="9" width="6.57421875" style="43" customWidth="1"/>
    <col min="10" max="10" width="15.421875" style="43" customWidth="1"/>
    <col min="11" max="11" width="13.7109375" style="43" customWidth="1"/>
    <col min="12" max="16384" width="9.140625" style="43" customWidth="1"/>
  </cols>
  <sheetData>
    <row r="1" spans="1:11" ht="15">
      <c r="A1" s="44"/>
      <c r="B1" s="58"/>
      <c r="C1" s="58"/>
      <c r="D1" s="113" t="s">
        <v>165</v>
      </c>
      <c r="E1" s="113"/>
      <c r="F1" s="112" t="s">
        <v>84</v>
      </c>
      <c r="G1" s="112"/>
      <c r="H1" s="112"/>
      <c r="I1" s="112"/>
      <c r="J1" s="44"/>
      <c r="K1" s="44"/>
    </row>
    <row r="2" spans="1:11" ht="15">
      <c r="A2" s="44"/>
      <c r="B2" s="59"/>
      <c r="C2" s="59"/>
      <c r="D2" s="107" t="s">
        <v>22</v>
      </c>
      <c r="E2" s="107"/>
      <c r="F2" s="45"/>
      <c r="G2" s="45"/>
      <c r="H2" s="45"/>
      <c r="I2" s="44"/>
      <c r="J2" s="44"/>
      <c r="K2" s="44"/>
    </row>
    <row r="3" spans="1:11" ht="15">
      <c r="A3" s="114" t="s">
        <v>88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">
      <c r="A4" s="118" t="s">
        <v>85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46" customFormat="1" ht="15" customHeight="1">
      <c r="A5" s="61"/>
      <c r="B5" s="62"/>
      <c r="C5" s="105" t="s">
        <v>83</v>
      </c>
      <c r="D5" s="105"/>
      <c r="E5" s="105"/>
      <c r="F5" s="105"/>
      <c r="G5" s="105"/>
      <c r="H5" s="105"/>
      <c r="I5" s="105"/>
      <c r="J5" s="105"/>
      <c r="K5" s="62"/>
    </row>
    <row r="6" spans="1:11" ht="15">
      <c r="A6" s="108" t="s">
        <v>115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s="46" customFormat="1" ht="10.5">
      <c r="A7" s="63"/>
      <c r="B7" s="63"/>
      <c r="C7" s="105" t="s">
        <v>86</v>
      </c>
      <c r="D7" s="105"/>
      <c r="E7" s="105"/>
      <c r="F7" s="105"/>
      <c r="G7" s="105"/>
      <c r="H7" s="105"/>
      <c r="I7" s="105"/>
      <c r="J7" s="105"/>
      <c r="K7" s="63"/>
    </row>
    <row r="8" spans="1:11" ht="15">
      <c r="A8" s="108" t="s">
        <v>116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s="46" customFormat="1" ht="10.5">
      <c r="A9" s="63"/>
      <c r="B9" s="63"/>
      <c r="C9" s="105" t="s">
        <v>87</v>
      </c>
      <c r="D9" s="105"/>
      <c r="E9" s="105"/>
      <c r="F9" s="105"/>
      <c r="G9" s="105"/>
      <c r="H9" s="105"/>
      <c r="I9" s="105"/>
      <c r="J9" s="105"/>
      <c r="K9" s="63"/>
    </row>
    <row r="10" spans="1:11" ht="32.25" customHeight="1">
      <c r="A10" s="108" t="s">
        <v>121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s="46" customFormat="1" ht="10.5">
      <c r="A11" s="63"/>
      <c r="B11" s="63"/>
      <c r="C11" s="105" t="s">
        <v>89</v>
      </c>
      <c r="D11" s="105"/>
      <c r="E11" s="105"/>
      <c r="F11" s="105"/>
      <c r="G11" s="105"/>
      <c r="H11" s="105"/>
      <c r="I11" s="105"/>
      <c r="J11" s="105"/>
      <c r="K11" s="63"/>
    </row>
    <row r="12" spans="1:11" ht="15">
      <c r="A12" s="108" t="s">
        <v>117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2:11" s="46" customFormat="1" ht="10.5" customHeight="1">
      <c r="B13" s="63"/>
      <c r="C13" s="105" t="s">
        <v>90</v>
      </c>
      <c r="D13" s="105"/>
      <c r="E13" s="105"/>
      <c r="F13" s="105"/>
      <c r="G13" s="105"/>
      <c r="H13" s="105"/>
      <c r="I13" s="105"/>
      <c r="J13" s="105"/>
      <c r="K13" s="63"/>
    </row>
    <row r="14" spans="1:11" ht="18.75" customHeight="1">
      <c r="A14" s="60"/>
      <c r="B14" s="60"/>
      <c r="C14" s="60"/>
      <c r="D14" s="60"/>
      <c r="E14" s="60"/>
      <c r="F14" s="60"/>
      <c r="G14" s="60"/>
      <c r="H14" s="60"/>
      <c r="I14" s="106" t="s">
        <v>170</v>
      </c>
      <c r="J14" s="106"/>
      <c r="K14" s="106"/>
    </row>
    <row r="15" spans="1:11" s="66" customFormat="1" ht="25.5">
      <c r="A15" s="64" t="s">
        <v>23</v>
      </c>
      <c r="B15" s="64"/>
      <c r="C15" s="64"/>
      <c r="D15" s="64"/>
      <c r="E15" s="64"/>
      <c r="F15" s="64"/>
      <c r="G15" s="64"/>
      <c r="H15" s="64"/>
      <c r="I15" s="65" t="s">
        <v>24</v>
      </c>
      <c r="J15" s="55" t="s">
        <v>1</v>
      </c>
      <c r="K15" s="65" t="s">
        <v>82</v>
      </c>
    </row>
    <row r="16" spans="1:11" s="66" customFormat="1" ht="12.75">
      <c r="A16" s="64">
        <v>1</v>
      </c>
      <c r="B16" s="64"/>
      <c r="C16" s="64"/>
      <c r="D16" s="64"/>
      <c r="E16" s="64"/>
      <c r="F16" s="64"/>
      <c r="G16" s="64"/>
      <c r="H16" s="64"/>
      <c r="I16" s="55">
        <v>2</v>
      </c>
      <c r="J16" s="55">
        <v>3</v>
      </c>
      <c r="K16" s="55">
        <v>4</v>
      </c>
    </row>
    <row r="17" spans="1:11" ht="15">
      <c r="A17" s="47" t="s">
        <v>25</v>
      </c>
      <c r="B17" s="109" t="s">
        <v>26</v>
      </c>
      <c r="C17" s="110"/>
      <c r="D17" s="110"/>
      <c r="E17" s="110"/>
      <c r="F17" s="110"/>
      <c r="G17" s="110"/>
      <c r="H17" s="111"/>
      <c r="I17" s="48">
        <v>10</v>
      </c>
      <c r="J17" s="49">
        <f>J19</f>
        <v>1500000</v>
      </c>
      <c r="K17" s="50"/>
    </row>
    <row r="18" spans="1:11" ht="15">
      <c r="A18" s="51" t="s">
        <v>27</v>
      </c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1" ht="29.25" customHeight="1">
      <c r="A19" s="54" t="s">
        <v>28</v>
      </c>
      <c r="B19" s="115" t="s">
        <v>29</v>
      </c>
      <c r="C19" s="116"/>
      <c r="D19" s="116"/>
      <c r="E19" s="116"/>
      <c r="F19" s="116"/>
      <c r="G19" s="116"/>
      <c r="H19" s="117"/>
      <c r="I19" s="55">
        <v>20</v>
      </c>
      <c r="J19" s="56">
        <f>'I Поступление в фонд'!D25</f>
        <v>1500000</v>
      </c>
      <c r="K19" s="57"/>
    </row>
    <row r="20" spans="1:11" ht="15">
      <c r="A20" s="51" t="s">
        <v>30</v>
      </c>
      <c r="B20" s="52"/>
      <c r="C20" s="52"/>
      <c r="D20" s="52"/>
      <c r="E20" s="52"/>
      <c r="F20" s="52"/>
      <c r="G20" s="52"/>
      <c r="H20" s="52"/>
      <c r="I20" s="52"/>
      <c r="J20" s="52"/>
      <c r="K20" s="53"/>
    </row>
    <row r="21" spans="1:11" ht="15">
      <c r="A21" s="54" t="s">
        <v>31</v>
      </c>
      <c r="B21" s="115" t="s">
        <v>109</v>
      </c>
      <c r="C21" s="116"/>
      <c r="D21" s="116"/>
      <c r="E21" s="116"/>
      <c r="F21" s="116"/>
      <c r="G21" s="116"/>
      <c r="H21" s="117"/>
      <c r="I21" s="55">
        <v>30</v>
      </c>
      <c r="J21" s="56"/>
      <c r="K21" s="57"/>
    </row>
    <row r="22" spans="1:11" ht="29.25" customHeight="1">
      <c r="A22" s="54" t="s">
        <v>32</v>
      </c>
      <c r="B22" s="115" t="s">
        <v>110</v>
      </c>
      <c r="C22" s="116"/>
      <c r="D22" s="116"/>
      <c r="E22" s="116"/>
      <c r="F22" s="116"/>
      <c r="G22" s="116"/>
      <c r="H22" s="117"/>
      <c r="I22" s="55">
        <v>40</v>
      </c>
      <c r="J22" s="56">
        <f>'I Поступление в фонд'!D25</f>
        <v>1500000</v>
      </c>
      <c r="K22" s="57"/>
    </row>
    <row r="23" spans="1:11" ht="15">
      <c r="A23" s="54" t="s">
        <v>33</v>
      </c>
      <c r="B23" s="115" t="s">
        <v>34</v>
      </c>
      <c r="C23" s="116"/>
      <c r="D23" s="116"/>
      <c r="E23" s="116"/>
      <c r="F23" s="116"/>
      <c r="G23" s="116"/>
      <c r="H23" s="117"/>
      <c r="I23" s="55">
        <v>50</v>
      </c>
      <c r="J23" s="56">
        <v>0</v>
      </c>
      <c r="K23" s="57"/>
    </row>
    <row r="24" spans="1:11" ht="15">
      <c r="A24" s="54" t="s">
        <v>35</v>
      </c>
      <c r="B24" s="115" t="s">
        <v>36</v>
      </c>
      <c r="C24" s="116"/>
      <c r="D24" s="116"/>
      <c r="E24" s="116"/>
      <c r="F24" s="116"/>
      <c r="G24" s="116"/>
      <c r="H24" s="117"/>
      <c r="I24" s="55">
        <v>60</v>
      </c>
      <c r="J24" s="56">
        <v>0</v>
      </c>
      <c r="K24" s="57"/>
    </row>
    <row r="25" spans="1:11" ht="44.25" customHeight="1">
      <c r="A25" s="54" t="s">
        <v>37</v>
      </c>
      <c r="B25" s="115" t="s">
        <v>91</v>
      </c>
      <c r="C25" s="116"/>
      <c r="D25" s="116"/>
      <c r="E25" s="116"/>
      <c r="F25" s="116"/>
      <c r="G25" s="116"/>
      <c r="H25" s="117"/>
      <c r="I25" s="55">
        <v>70</v>
      </c>
      <c r="J25" s="56">
        <v>0</v>
      </c>
      <c r="K25" s="57"/>
    </row>
    <row r="26" spans="1:11" ht="15">
      <c r="A26" s="51" t="s">
        <v>30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ht="15">
      <c r="A27" s="54" t="s">
        <v>38</v>
      </c>
      <c r="B27" s="115" t="s">
        <v>109</v>
      </c>
      <c r="C27" s="116"/>
      <c r="D27" s="116"/>
      <c r="E27" s="116"/>
      <c r="F27" s="116"/>
      <c r="G27" s="116"/>
      <c r="H27" s="117"/>
      <c r="I27" s="55">
        <v>80</v>
      </c>
      <c r="J27" s="56">
        <v>0</v>
      </c>
      <c r="K27" s="57"/>
    </row>
    <row r="28" spans="1:11" ht="30.75" customHeight="1">
      <c r="A28" s="54" t="s">
        <v>39</v>
      </c>
      <c r="B28" s="115" t="s">
        <v>111</v>
      </c>
      <c r="C28" s="116"/>
      <c r="D28" s="116"/>
      <c r="E28" s="116"/>
      <c r="F28" s="116"/>
      <c r="G28" s="116"/>
      <c r="H28" s="117"/>
      <c r="I28" s="55">
        <v>90</v>
      </c>
      <c r="J28" s="56">
        <v>0</v>
      </c>
      <c r="K28" s="57"/>
    </row>
    <row r="29" spans="1:11" ht="15">
      <c r="A29" s="54" t="s">
        <v>40</v>
      </c>
      <c r="B29" s="115" t="s">
        <v>41</v>
      </c>
      <c r="C29" s="116"/>
      <c r="D29" s="116"/>
      <c r="E29" s="116"/>
      <c r="F29" s="116"/>
      <c r="G29" s="116"/>
      <c r="H29" s="117"/>
      <c r="I29" s="55">
        <v>100</v>
      </c>
      <c r="J29" s="56">
        <v>0</v>
      </c>
      <c r="K29" s="57"/>
    </row>
    <row r="30" spans="1:11" ht="15">
      <c r="A30" s="54" t="s">
        <v>42</v>
      </c>
      <c r="B30" s="115" t="s">
        <v>43</v>
      </c>
      <c r="C30" s="116"/>
      <c r="D30" s="116"/>
      <c r="E30" s="116"/>
      <c r="F30" s="116"/>
      <c r="G30" s="116"/>
      <c r="H30" s="117"/>
      <c r="I30" s="55">
        <v>110</v>
      </c>
      <c r="J30" s="56">
        <v>0</v>
      </c>
      <c r="K30" s="57"/>
    </row>
    <row r="31" spans="1:11" ht="28.5" customHeight="1">
      <c r="A31" s="47" t="s">
        <v>44</v>
      </c>
      <c r="B31" s="109" t="s">
        <v>45</v>
      </c>
      <c r="C31" s="110"/>
      <c r="D31" s="110"/>
      <c r="E31" s="110"/>
      <c r="F31" s="110"/>
      <c r="G31" s="110"/>
      <c r="H31" s="111"/>
      <c r="I31" s="48">
        <v>120</v>
      </c>
      <c r="J31" s="49">
        <v>0</v>
      </c>
      <c r="K31" s="50"/>
    </row>
    <row r="32" spans="1:11" ht="15">
      <c r="A32" s="51" t="s">
        <v>27</v>
      </c>
      <c r="B32" s="52"/>
      <c r="C32" s="52"/>
      <c r="D32" s="52"/>
      <c r="E32" s="52"/>
      <c r="F32" s="52"/>
      <c r="G32" s="52"/>
      <c r="H32" s="52"/>
      <c r="I32" s="52"/>
      <c r="J32" s="52"/>
      <c r="K32" s="53"/>
    </row>
    <row r="33" spans="1:11" ht="15">
      <c r="A33" s="54" t="s">
        <v>46</v>
      </c>
      <c r="B33" s="115" t="s">
        <v>92</v>
      </c>
      <c r="C33" s="116"/>
      <c r="D33" s="116"/>
      <c r="E33" s="116"/>
      <c r="F33" s="116"/>
      <c r="G33" s="116"/>
      <c r="H33" s="117"/>
      <c r="I33" s="55">
        <v>130</v>
      </c>
      <c r="J33" s="56">
        <v>0</v>
      </c>
      <c r="K33" s="57"/>
    </row>
    <row r="34" spans="1:11" ht="30.75" customHeight="1">
      <c r="A34" s="54" t="s">
        <v>47</v>
      </c>
      <c r="B34" s="115" t="s">
        <v>48</v>
      </c>
      <c r="C34" s="116"/>
      <c r="D34" s="116"/>
      <c r="E34" s="116"/>
      <c r="F34" s="116"/>
      <c r="G34" s="116"/>
      <c r="H34" s="117"/>
      <c r="I34" s="55">
        <v>140</v>
      </c>
      <c r="J34" s="56">
        <v>0</v>
      </c>
      <c r="K34" s="57"/>
    </row>
    <row r="35" spans="1:11" ht="15">
      <c r="A35" s="51" t="s">
        <v>30</v>
      </c>
      <c r="B35" s="52"/>
      <c r="C35" s="52"/>
      <c r="D35" s="52"/>
      <c r="E35" s="52"/>
      <c r="F35" s="52"/>
      <c r="G35" s="52"/>
      <c r="H35" s="52"/>
      <c r="I35" s="52"/>
      <c r="J35" s="52"/>
      <c r="K35" s="53"/>
    </row>
    <row r="36" spans="1:11" ht="42.75" customHeight="1">
      <c r="A36" s="54" t="s">
        <v>49</v>
      </c>
      <c r="B36" s="115" t="s">
        <v>50</v>
      </c>
      <c r="C36" s="116"/>
      <c r="D36" s="116"/>
      <c r="E36" s="116"/>
      <c r="F36" s="116"/>
      <c r="G36" s="116"/>
      <c r="H36" s="117"/>
      <c r="I36" s="55">
        <v>150</v>
      </c>
      <c r="J36" s="56">
        <v>0</v>
      </c>
      <c r="K36" s="57"/>
    </row>
    <row r="37" spans="1:11" ht="41.25" customHeight="1">
      <c r="A37" s="54" t="s">
        <v>51</v>
      </c>
      <c r="B37" s="115" t="s">
        <v>52</v>
      </c>
      <c r="C37" s="116"/>
      <c r="D37" s="116"/>
      <c r="E37" s="116"/>
      <c r="F37" s="116"/>
      <c r="G37" s="116"/>
      <c r="H37" s="117"/>
      <c r="I37" s="55">
        <v>160</v>
      </c>
      <c r="J37" s="56">
        <v>0</v>
      </c>
      <c r="K37" s="57"/>
    </row>
    <row r="38" spans="1:11" ht="15">
      <c r="A38" s="54" t="s">
        <v>53</v>
      </c>
      <c r="B38" s="115" t="s">
        <v>54</v>
      </c>
      <c r="C38" s="116"/>
      <c r="D38" s="116"/>
      <c r="E38" s="116"/>
      <c r="F38" s="116"/>
      <c r="G38" s="116"/>
      <c r="H38" s="117"/>
      <c r="I38" s="55">
        <v>170</v>
      </c>
      <c r="J38" s="56">
        <v>0</v>
      </c>
      <c r="K38" s="57"/>
    </row>
    <row r="39" spans="1:11" ht="26.25" customHeight="1">
      <c r="A39" s="54" t="s">
        <v>55</v>
      </c>
      <c r="B39" s="115" t="s">
        <v>56</v>
      </c>
      <c r="C39" s="116"/>
      <c r="D39" s="116"/>
      <c r="E39" s="116"/>
      <c r="F39" s="116"/>
      <c r="G39" s="116"/>
      <c r="H39" s="117"/>
      <c r="I39" s="55">
        <v>180</v>
      </c>
      <c r="J39" s="56">
        <v>0</v>
      </c>
      <c r="K39" s="57"/>
    </row>
    <row r="40" spans="1:11" ht="15">
      <c r="A40" s="47" t="s">
        <v>57</v>
      </c>
      <c r="B40" s="109" t="s">
        <v>58</v>
      </c>
      <c r="C40" s="110"/>
      <c r="D40" s="110"/>
      <c r="E40" s="110"/>
      <c r="F40" s="110"/>
      <c r="G40" s="110"/>
      <c r="H40" s="111"/>
      <c r="I40" s="48">
        <v>190</v>
      </c>
      <c r="J40" s="49">
        <v>1500000</v>
      </c>
      <c r="K40" s="50"/>
    </row>
    <row r="41" spans="1:11" ht="15">
      <c r="A41" s="51" t="s">
        <v>27</v>
      </c>
      <c r="B41" s="52"/>
      <c r="C41" s="52"/>
      <c r="D41" s="52"/>
      <c r="E41" s="52"/>
      <c r="F41" s="52"/>
      <c r="G41" s="52"/>
      <c r="H41" s="52"/>
      <c r="I41" s="52"/>
      <c r="J41" s="52"/>
      <c r="K41" s="53"/>
    </row>
    <row r="42" spans="1:11" ht="15">
      <c r="A42" s="54" t="s">
        <v>59</v>
      </c>
      <c r="B42" s="115" t="s">
        <v>60</v>
      </c>
      <c r="C42" s="116"/>
      <c r="D42" s="116"/>
      <c r="E42" s="116"/>
      <c r="F42" s="116"/>
      <c r="G42" s="116"/>
      <c r="H42" s="117"/>
      <c r="I42" s="55">
        <v>200</v>
      </c>
      <c r="J42" s="56">
        <v>0</v>
      </c>
      <c r="K42" s="57"/>
    </row>
    <row r="43" spans="1:11" ht="28.5" customHeight="1">
      <c r="A43" s="54" t="s">
        <v>61</v>
      </c>
      <c r="B43" s="115" t="s">
        <v>62</v>
      </c>
      <c r="C43" s="116"/>
      <c r="D43" s="116"/>
      <c r="E43" s="116"/>
      <c r="F43" s="116"/>
      <c r="G43" s="116"/>
      <c r="H43" s="117"/>
      <c r="I43" s="55">
        <v>210</v>
      </c>
      <c r="J43" s="56">
        <v>0</v>
      </c>
      <c r="K43" s="57"/>
    </row>
    <row r="44" spans="1:11" ht="26.25" customHeight="1">
      <c r="A44" s="54" t="s">
        <v>63</v>
      </c>
      <c r="B44" s="115" t="s">
        <v>64</v>
      </c>
      <c r="C44" s="116"/>
      <c r="D44" s="116"/>
      <c r="E44" s="116"/>
      <c r="F44" s="116"/>
      <c r="G44" s="116"/>
      <c r="H44" s="117"/>
      <c r="I44" s="55">
        <v>220</v>
      </c>
      <c r="J44" s="56">
        <v>0</v>
      </c>
      <c r="K44" s="57"/>
    </row>
    <row r="45" spans="1:11" ht="29.25" customHeight="1">
      <c r="A45" s="54" t="s">
        <v>65</v>
      </c>
      <c r="B45" s="115" t="s">
        <v>66</v>
      </c>
      <c r="C45" s="116"/>
      <c r="D45" s="116"/>
      <c r="E45" s="116"/>
      <c r="F45" s="116"/>
      <c r="G45" s="116"/>
      <c r="H45" s="117"/>
      <c r="I45" s="55">
        <v>230</v>
      </c>
      <c r="J45" s="56">
        <v>0</v>
      </c>
      <c r="K45" s="57"/>
    </row>
    <row r="46" spans="1:11" ht="15">
      <c r="A46" s="54" t="s">
        <v>67</v>
      </c>
      <c r="B46" s="115" t="s">
        <v>68</v>
      </c>
      <c r="C46" s="116"/>
      <c r="D46" s="116"/>
      <c r="E46" s="116"/>
      <c r="F46" s="116"/>
      <c r="G46" s="116"/>
      <c r="H46" s="117"/>
      <c r="I46" s="55">
        <v>240</v>
      </c>
      <c r="J46" s="56">
        <v>0</v>
      </c>
      <c r="K46" s="57"/>
    </row>
    <row r="47" spans="1:11" ht="28.5" customHeight="1">
      <c r="A47" s="54" t="s">
        <v>69</v>
      </c>
      <c r="B47" s="115" t="s">
        <v>70</v>
      </c>
      <c r="C47" s="116"/>
      <c r="D47" s="116"/>
      <c r="E47" s="116"/>
      <c r="F47" s="116"/>
      <c r="G47" s="116"/>
      <c r="H47" s="117"/>
      <c r="I47" s="55">
        <v>250</v>
      </c>
      <c r="J47" s="56">
        <f>'IV Израсходовано из изб. фонда'!D5+'IV Израсходовано из изб. фонда'!D7+'IV Израсходовано из изб. фонда'!D8+'IV Израсходовано из изб. фонда'!D9+'IV Израсходовано из изб. фонда'!D10+'IV Израсходовано из изб. фонда'!D11+'IV Израсходовано из изб. фонда'!D13+'IV Израсходовано из изб. фонда'!D15+'IV Израсходовано из изб. фонда'!D16+'IV Израсходовано из изб. фонда'!D17+'IV Израсходовано из изб. фонда'!D182++'IV Израсходовано из изб. фонда'!D18+'IV Израсходовано из изб. фонда'!D20</f>
        <v>290162</v>
      </c>
      <c r="K47" s="57"/>
    </row>
    <row r="48" spans="1:11" ht="15">
      <c r="A48" s="54" t="s">
        <v>71</v>
      </c>
      <c r="B48" s="115" t="s">
        <v>93</v>
      </c>
      <c r="C48" s="116"/>
      <c r="D48" s="116"/>
      <c r="E48" s="116"/>
      <c r="F48" s="116"/>
      <c r="G48" s="116"/>
      <c r="H48" s="117"/>
      <c r="I48" s="55">
        <v>260</v>
      </c>
      <c r="J48" s="56">
        <v>0</v>
      </c>
      <c r="K48" s="57"/>
    </row>
    <row r="49" spans="1:11" ht="28.5" customHeight="1">
      <c r="A49" s="54" t="s">
        <v>72</v>
      </c>
      <c r="B49" s="115" t="s">
        <v>73</v>
      </c>
      <c r="C49" s="116"/>
      <c r="D49" s="116"/>
      <c r="E49" s="116"/>
      <c r="F49" s="116"/>
      <c r="G49" s="116"/>
      <c r="H49" s="117"/>
      <c r="I49" s="55">
        <v>270</v>
      </c>
      <c r="J49" s="56">
        <v>0</v>
      </c>
      <c r="K49" s="57"/>
    </row>
    <row r="50" spans="1:11" ht="30.75" customHeight="1">
      <c r="A50" s="54" t="s">
        <v>74</v>
      </c>
      <c r="B50" s="115" t="s">
        <v>75</v>
      </c>
      <c r="C50" s="116"/>
      <c r="D50" s="116"/>
      <c r="E50" s="116"/>
      <c r="F50" s="116"/>
      <c r="G50" s="116"/>
      <c r="H50" s="117"/>
      <c r="I50" s="55">
        <v>280</v>
      </c>
      <c r="J50" s="56">
        <f>'IV Израсходовано из изб. фонда'!D6+'IV Израсходовано из изб. фонда'!D12+'IV Израсходовано из изб. фонда'!D14+'IV Израсходовано из изб. фонда'!D21</f>
        <v>1200085.49</v>
      </c>
      <c r="K50" s="57"/>
    </row>
    <row r="51" spans="1:11" ht="27.75" customHeight="1">
      <c r="A51" s="54" t="s">
        <v>76</v>
      </c>
      <c r="B51" s="115" t="s">
        <v>77</v>
      </c>
      <c r="C51" s="116"/>
      <c r="D51" s="116"/>
      <c r="E51" s="116"/>
      <c r="F51" s="116"/>
      <c r="G51" s="116"/>
      <c r="H51" s="117"/>
      <c r="I51" s="55">
        <v>290</v>
      </c>
      <c r="J51" s="56">
        <f>'IV Израсходовано из изб. фонда'!D19</f>
        <v>9752.51</v>
      </c>
      <c r="K51" s="57"/>
    </row>
    <row r="52" spans="1:11" ht="41.25" customHeight="1">
      <c r="A52" s="47" t="s">
        <v>78</v>
      </c>
      <c r="B52" s="109" t="s">
        <v>79</v>
      </c>
      <c r="C52" s="110"/>
      <c r="D52" s="110"/>
      <c r="E52" s="110"/>
      <c r="F52" s="110"/>
      <c r="G52" s="110"/>
      <c r="H52" s="111"/>
      <c r="I52" s="48">
        <v>300</v>
      </c>
      <c r="J52" s="49">
        <v>0</v>
      </c>
      <c r="K52" s="50"/>
    </row>
    <row r="53" spans="1:11" ht="30" customHeight="1">
      <c r="A53" s="47" t="s">
        <v>80</v>
      </c>
      <c r="B53" s="109" t="s">
        <v>81</v>
      </c>
      <c r="C53" s="110"/>
      <c r="D53" s="110"/>
      <c r="E53" s="110"/>
      <c r="F53" s="110"/>
      <c r="G53" s="110"/>
      <c r="H53" s="111"/>
      <c r="I53" s="48">
        <v>310</v>
      </c>
      <c r="J53" s="49">
        <f>J17-J31-J40-J52</f>
        <v>0</v>
      </c>
      <c r="K53" s="50"/>
    </row>
    <row r="54" spans="1:11" ht="15">
      <c r="A54" s="42"/>
      <c r="B54" s="41"/>
      <c r="C54" s="41"/>
      <c r="D54" s="41"/>
      <c r="E54" s="41"/>
      <c r="F54" s="41"/>
      <c r="G54" s="41"/>
      <c r="H54" s="41"/>
      <c r="I54" s="41"/>
      <c r="J54" s="41"/>
      <c r="K54" s="41"/>
    </row>
  </sheetData>
  <sheetProtection/>
  <mergeCells count="46">
    <mergeCell ref="A6:K6"/>
    <mergeCell ref="A12:K12"/>
    <mergeCell ref="B27:H27"/>
    <mergeCell ref="B28:H28"/>
    <mergeCell ref="B29:H29"/>
    <mergeCell ref="B30:H30"/>
    <mergeCell ref="B45:H45"/>
    <mergeCell ref="B31:H31"/>
    <mergeCell ref="B17:H17"/>
    <mergeCell ref="B19:H19"/>
    <mergeCell ref="B21:H21"/>
    <mergeCell ref="B22:H22"/>
    <mergeCell ref="B23:H23"/>
    <mergeCell ref="B24:H24"/>
    <mergeCell ref="B25:H25"/>
    <mergeCell ref="A4:K4"/>
    <mergeCell ref="B33:H33"/>
    <mergeCell ref="B34:H34"/>
    <mergeCell ref="B36:H36"/>
    <mergeCell ref="B37:H37"/>
    <mergeCell ref="B38:H38"/>
    <mergeCell ref="B47:H47"/>
    <mergeCell ref="B48:H48"/>
    <mergeCell ref="B49:H49"/>
    <mergeCell ref="B50:H50"/>
    <mergeCell ref="B51:H51"/>
    <mergeCell ref="B39:H39"/>
    <mergeCell ref="B40:H40"/>
    <mergeCell ref="B42:H42"/>
    <mergeCell ref="B43:H43"/>
    <mergeCell ref="B44:H44"/>
    <mergeCell ref="A10:K10"/>
    <mergeCell ref="C5:J5"/>
    <mergeCell ref="C7:J7"/>
    <mergeCell ref="B52:H52"/>
    <mergeCell ref="B53:H53"/>
    <mergeCell ref="F1:I1"/>
    <mergeCell ref="D1:E1"/>
    <mergeCell ref="A3:K3"/>
    <mergeCell ref="D2:E2"/>
    <mergeCell ref="B46:H46"/>
    <mergeCell ref="C13:J13"/>
    <mergeCell ref="I14:K14"/>
    <mergeCell ref="C9:J9"/>
    <mergeCell ref="C11:J11"/>
    <mergeCell ref="A8:K8"/>
  </mergeCells>
  <printOptions/>
  <pageMargins left="1.1023622047244095" right="0.26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2016-08-16T11:24:01Z</dcterms:created>
  <dcterms:modified xsi:type="dcterms:W3CDTF">2018-09-25T10:13:54Z</dcterms:modified>
  <cp:category/>
  <cp:version/>
  <cp:contentType/>
  <cp:contentStatus/>
</cp:coreProperties>
</file>