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inu_otd\Bud_o\Проект ОБ\Проект на 2024 год\на диск в ЗС\"/>
    </mc:Choice>
  </mc:AlternateContent>
  <bookViews>
    <workbookView xWindow="0" yWindow="0" windowWidth="28140" windowHeight="11910"/>
  </bookViews>
  <sheets>
    <sheet name="Лист1" sheetId="1" r:id="rId1"/>
  </sheets>
  <definedNames>
    <definedName name="_xlnm._FilterDatabase" localSheetId="0" hidden="1">Лист1!$A$8:$E$8</definedName>
    <definedName name="Print_Titles" localSheetId="0">Лист1!$9:$9</definedName>
    <definedName name="_xlnm.Print_Titles" localSheetId="0">Лист1!$9:$9</definedName>
    <definedName name="_xlnm.Print_Area" localSheetId="0">Лист1!$A$1:$E$233</definedName>
  </definedNames>
  <calcPr calcId="162913" iterateDelta="1E-4"/>
</workbook>
</file>

<file path=xl/calcChain.xml><?xml version="1.0" encoding="utf-8"?>
<calcChain xmlns="http://schemas.openxmlformats.org/spreadsheetml/2006/main">
  <c r="C231" i="1" l="1"/>
  <c r="C230" i="1" s="1"/>
  <c r="E227" i="1"/>
  <c r="E226" i="1" s="1"/>
  <c r="D227" i="1"/>
  <c r="D226" i="1" s="1"/>
  <c r="C227" i="1"/>
  <c r="C226" i="1"/>
  <c r="E224" i="1"/>
  <c r="D224" i="1"/>
  <c r="C224" i="1"/>
  <c r="E220" i="1"/>
  <c r="D220" i="1"/>
  <c r="C220" i="1"/>
  <c r="E218" i="1"/>
  <c r="D218" i="1"/>
  <c r="D213" i="1" s="1"/>
  <c r="C218" i="1"/>
  <c r="E216" i="1"/>
  <c r="D216" i="1"/>
  <c r="C216" i="1"/>
  <c r="C213" i="1" s="1"/>
  <c r="E210" i="1"/>
  <c r="D210" i="1"/>
  <c r="C210" i="1"/>
  <c r="E208" i="1"/>
  <c r="D208" i="1"/>
  <c r="C208" i="1"/>
  <c r="E206" i="1"/>
  <c r="D206" i="1"/>
  <c r="C206" i="1"/>
  <c r="E204" i="1"/>
  <c r="D204" i="1"/>
  <c r="C204" i="1"/>
  <c r="E202" i="1"/>
  <c r="D202" i="1"/>
  <c r="C202" i="1"/>
  <c r="E199" i="1"/>
  <c r="D199" i="1"/>
  <c r="C199" i="1"/>
  <c r="E197" i="1"/>
  <c r="D197" i="1"/>
  <c r="C197" i="1"/>
  <c r="E195" i="1"/>
  <c r="D195" i="1"/>
  <c r="C195" i="1"/>
  <c r="E193" i="1"/>
  <c r="D193" i="1"/>
  <c r="C193" i="1"/>
  <c r="E191" i="1"/>
  <c r="D191" i="1"/>
  <c r="C191" i="1"/>
  <c r="E189" i="1"/>
  <c r="D189" i="1"/>
  <c r="C189" i="1"/>
  <c r="E185" i="1"/>
  <c r="D185" i="1"/>
  <c r="C185" i="1"/>
  <c r="E183" i="1"/>
  <c r="D183" i="1"/>
  <c r="C183" i="1"/>
  <c r="C180" i="1" s="1"/>
  <c r="E181" i="1"/>
  <c r="D181" i="1"/>
  <c r="C181" i="1"/>
  <c r="E178" i="1"/>
  <c r="D178" i="1"/>
  <c r="C178" i="1"/>
  <c r="D176" i="1"/>
  <c r="C176" i="1"/>
  <c r="E174" i="1"/>
  <c r="D174" i="1"/>
  <c r="C174" i="1"/>
  <c r="C172" i="1"/>
  <c r="E170" i="1"/>
  <c r="D170" i="1"/>
  <c r="C170" i="1"/>
  <c r="E168" i="1"/>
  <c r="D168" i="1"/>
  <c r="C168" i="1"/>
  <c r="E166" i="1"/>
  <c r="D166" i="1"/>
  <c r="C166" i="1"/>
  <c r="E164" i="1"/>
  <c r="D164" i="1"/>
  <c r="C164" i="1"/>
  <c r="E161" i="1"/>
  <c r="D161" i="1"/>
  <c r="C161" i="1"/>
  <c r="E159" i="1"/>
  <c r="D159" i="1"/>
  <c r="C159" i="1"/>
  <c r="E156" i="1"/>
  <c r="D156" i="1"/>
  <c r="C156" i="1"/>
  <c r="E154" i="1"/>
  <c r="D154" i="1"/>
  <c r="C154" i="1"/>
  <c r="E151" i="1"/>
  <c r="D151" i="1"/>
  <c r="C151" i="1"/>
  <c r="E149" i="1"/>
  <c r="D149" i="1"/>
  <c r="C149" i="1"/>
  <c r="E147" i="1"/>
  <c r="D147" i="1"/>
  <c r="C147" i="1"/>
  <c r="E145" i="1"/>
  <c r="D145" i="1"/>
  <c r="C145" i="1"/>
  <c r="E143" i="1"/>
  <c r="D143" i="1"/>
  <c r="C143" i="1"/>
  <c r="E141" i="1"/>
  <c r="D141" i="1"/>
  <c r="C141" i="1"/>
  <c r="E139" i="1"/>
  <c r="D139" i="1"/>
  <c r="C139" i="1"/>
  <c r="E137" i="1"/>
  <c r="D137" i="1"/>
  <c r="C137" i="1"/>
  <c r="E135" i="1"/>
  <c r="D135" i="1"/>
  <c r="C135" i="1"/>
  <c r="E133" i="1"/>
  <c r="D133" i="1"/>
  <c r="C133" i="1"/>
  <c r="E130" i="1"/>
  <c r="D130" i="1"/>
  <c r="C130" i="1"/>
  <c r="E128" i="1"/>
  <c r="D128" i="1"/>
  <c r="C128" i="1"/>
  <c r="D126" i="1"/>
  <c r="C126" i="1"/>
  <c r="D122" i="1"/>
  <c r="C122" i="1"/>
  <c r="C119" i="1"/>
  <c r="E117" i="1"/>
  <c r="D117" i="1"/>
  <c r="C117" i="1"/>
  <c r="E115" i="1"/>
  <c r="D115" i="1"/>
  <c r="C115" i="1"/>
  <c r="E113" i="1"/>
  <c r="D113" i="1"/>
  <c r="C113" i="1"/>
  <c r="E111" i="1"/>
  <c r="D111" i="1"/>
  <c r="C111" i="1"/>
  <c r="E109" i="1"/>
  <c r="D109" i="1"/>
  <c r="C109" i="1"/>
  <c r="C107" i="1"/>
  <c r="E105" i="1"/>
  <c r="D105" i="1"/>
  <c r="C105" i="1"/>
  <c r="C103" i="1"/>
  <c r="D101" i="1"/>
  <c r="C101" i="1"/>
  <c r="C97" i="1"/>
  <c r="E95" i="1"/>
  <c r="D95" i="1"/>
  <c r="C95" i="1"/>
  <c r="C93" i="1"/>
  <c r="E91" i="1"/>
  <c r="D91" i="1"/>
  <c r="C91" i="1"/>
  <c r="C89" i="1"/>
  <c r="E87" i="1"/>
  <c r="D87" i="1"/>
  <c r="C87" i="1"/>
  <c r="E85" i="1"/>
  <c r="D85" i="1"/>
  <c r="C85" i="1"/>
  <c r="E83" i="1"/>
  <c r="D83" i="1"/>
  <c r="C83" i="1"/>
  <c r="E80" i="1"/>
  <c r="D80" i="1"/>
  <c r="C80" i="1"/>
  <c r="C78" i="1"/>
  <c r="C76" i="1"/>
  <c r="C74" i="1"/>
  <c r="E72" i="1"/>
  <c r="D72" i="1"/>
  <c r="C72" i="1"/>
  <c r="E70" i="1"/>
  <c r="D70" i="1"/>
  <c r="C70" i="1"/>
  <c r="C68" i="1"/>
  <c r="C66" i="1"/>
  <c r="E62" i="1"/>
  <c r="D62" i="1"/>
  <c r="C62" i="1"/>
  <c r="E59" i="1"/>
  <c r="D59" i="1"/>
  <c r="C59" i="1"/>
  <c r="E57" i="1"/>
  <c r="D57" i="1"/>
  <c r="C57" i="1"/>
  <c r="C55" i="1"/>
  <c r="E53" i="1"/>
  <c r="D53" i="1"/>
  <c r="C53" i="1"/>
  <c r="E50" i="1"/>
  <c r="D50" i="1"/>
  <c r="C50" i="1"/>
  <c r="E48" i="1"/>
  <c r="E47" i="1" s="1"/>
  <c r="D48" i="1"/>
  <c r="C48" i="1"/>
  <c r="E38" i="1"/>
  <c r="D38" i="1"/>
  <c r="C38" i="1"/>
  <c r="E33" i="1"/>
  <c r="D33" i="1"/>
  <c r="C33" i="1"/>
  <c r="E29" i="1"/>
  <c r="D29" i="1"/>
  <c r="C29" i="1"/>
  <c r="E26" i="1"/>
  <c r="D26" i="1"/>
  <c r="C26" i="1"/>
  <c r="E16" i="1"/>
  <c r="E15" i="1" s="1"/>
  <c r="D16" i="1"/>
  <c r="D15" i="1" s="1"/>
  <c r="C16" i="1"/>
  <c r="C15" i="1" s="1"/>
  <c r="E12" i="1"/>
  <c r="D12" i="1"/>
  <c r="C12" i="1"/>
  <c r="C52" i="1" l="1"/>
  <c r="C47" i="1"/>
  <c r="C46" i="1" s="1"/>
  <c r="C45" i="1" s="1"/>
  <c r="E213" i="1"/>
  <c r="C10" i="1"/>
  <c r="D47" i="1"/>
  <c r="D10" i="1"/>
  <c r="D52" i="1"/>
  <c r="D46" i="1" s="1"/>
  <c r="D45" i="1" s="1"/>
  <c r="D233" i="1" s="1"/>
  <c r="D180" i="1"/>
  <c r="E52" i="1"/>
  <c r="E46" i="1" s="1"/>
  <c r="E45" i="1" s="1"/>
  <c r="E180" i="1"/>
  <c r="E10" i="1"/>
  <c r="C233" i="1" l="1"/>
  <c r="E233" i="1"/>
</calcChain>
</file>

<file path=xl/sharedStrings.xml><?xml version="1.0" encoding="utf-8"?>
<sst xmlns="http://schemas.openxmlformats.org/spreadsheetml/2006/main" count="455" uniqueCount="455">
  <si>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</si>
  <si>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Приложение 1</t>
  </si>
  <si>
    <t>к Закону Владимирской области</t>
  </si>
  <si>
    <t>от ______________№ ____</t>
  </si>
  <si>
    <t>Доходы областного бюджета на 2024 год и на плановый период 2025 и 2026 годов</t>
  </si>
  <si>
    <t>тыс. рублей</t>
  </si>
  <si>
    <t>Код бюджетной классификации Российской Федерации</t>
  </si>
  <si>
    <t>Наименование доходов</t>
  </si>
  <si>
    <t>2024 год</t>
  </si>
  <si>
    <t>2025 год</t>
  </si>
  <si>
    <t>2026 год</t>
  </si>
  <si>
    <t>1 00 00000 00 0000 000</t>
  </si>
  <si>
    <t>Налоговые и неналоговые доходы</t>
  </si>
  <si>
    <t>1 01 00000 00 0000 000</t>
  </si>
  <si>
    <t>Налоги на прибыль, доходы</t>
  </si>
  <si>
    <t>1 01 01000 00 0000 110</t>
  </si>
  <si>
    <t>Налог на прибыль организаций</t>
  </si>
  <si>
    <t>1 01 02000 01 0000 110</t>
  </si>
  <si>
    <t>Налог на доходы физических лиц</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</si>
  <si>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</si>
  <si>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</si>
  <si>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</si>
  <si>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</si>
  <si>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1 03 02100 01 0000 110</t>
  </si>
  <si>
    <t>Акцизы на пиво, напитки, изготавливаемые на основе пива, производимые на территории Российской Федерации</t>
  </si>
  <si>
    <t>1 03 02140 01 0000 110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</si>
  <si>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</si>
  <si>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1 03 02190 01 0000 110</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</si>
  <si>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</si>
  <si>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</si>
  <si>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</si>
  <si>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1 03 02210 01 0000 110</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</si>
  <si>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</si>
  <si>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1 03 02220 01 0000 110</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</si>
  <si>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</si>
  <si>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</si>
  <si>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</si>
  <si>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</si>
  <si>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</si>
  <si>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</si>
  <si>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</si>
  <si>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1 05 00000 00 0000 000</t>
  </si>
  <si>
    <t>Налоги на совокупный доход</t>
  </si>
  <si>
    <t>1 05 01000 00 0000 110</t>
  </si>
  <si>
    <t>Налог, взимаемый в связи с применением упрощенной системы налогообложения</t>
  </si>
  <si>
    <t>1 05 06000 01 0000 110</t>
  </si>
  <si>
    <t>Налог на профессиональный доход</t>
  </si>
  <si>
    <t>1 06 00000 00 0000 000</t>
  </si>
  <si>
    <t>Налоги на имущество</t>
  </si>
  <si>
    <t>1 06 02000 02 0000 110</t>
  </si>
  <si>
    <t>Налог на имущество организаций</t>
  </si>
  <si>
    <t>1 06 04000 02 0000 110</t>
  </si>
  <si>
    <t>Транспортный налог</t>
  </si>
  <si>
    <t>1 06 05000 02 0000 110</t>
  </si>
  <si>
    <t>Налог на игорный бизнес</t>
  </si>
  <si>
    <t>1 07 00000 00 0000 000</t>
  </si>
  <si>
    <t>Налоги, сборы и регулярные платежи за пользование природными ресурсами</t>
  </si>
  <si>
    <t>1 07 04010 01 0000 110</t>
  </si>
  <si>
    <t>Сбор за пользование объектами животного мира</t>
  </si>
  <si>
    <t>1 08 00000 00 0000 000</t>
  </si>
  <si>
    <t>Государственная пошлина</t>
  </si>
  <si>
    <t>1 09 00000 00 0000 000</t>
  </si>
  <si>
    <t>Задолженность и перерасчеты по отмененным налогам, сборам и иным обязательным платежам</t>
  </si>
  <si>
    <t>1 11 00000 00 0000 000</t>
  </si>
  <si>
    <t>Доходы от использования имущества, находящегося в государственной и муниципальной собственности</t>
  </si>
  <si>
    <t>1 12 00000 00 0000 000</t>
  </si>
  <si>
    <t>Платежи при пользовании природными ресурсами</t>
  </si>
  <si>
    <t>1 12 02000 00 0000 120</t>
  </si>
  <si>
    <t>Платежи при пользовании недрами</t>
  </si>
  <si>
    <t>1 12 04000 00 0000 120</t>
  </si>
  <si>
    <t>Плата за использование лесов</t>
  </si>
  <si>
    <t>1 13 00000 00 0000 000</t>
  </si>
  <si>
    <t>Доходы от оказания платных услуг и компенсации затрат государства</t>
  </si>
  <si>
    <t>1 14 00000 00 0000 000</t>
  </si>
  <si>
    <t>Доходы от продажи материальных и нематериальных активов</t>
  </si>
  <si>
    <t>1 15 00000 00 0000 000</t>
  </si>
  <si>
    <t>Административные платежи и сборы</t>
  </si>
  <si>
    <t>1 16 00000 00 0000 000</t>
  </si>
  <si>
    <t>Штрафы, санкции, возмещение ущерба</t>
  </si>
  <si>
    <t>2 00 00000 00 0000 000</t>
  </si>
  <si>
    <t>Безвозмездные поступления</t>
  </si>
  <si>
    <t>2 02 00000 00 0000 000</t>
  </si>
  <si>
    <t>Безвозмездные поступления от других бюджетов бюджетной системы Российской Федерации</t>
  </si>
  <si>
    <t>2 02 10000 00 0000 150</t>
  </si>
  <si>
    <t>Дотации бюджетам бюджетной системы Российской Федерации</t>
  </si>
  <si>
    <t xml:space="preserve">2 02 15001 00 0000 150
</t>
  </si>
  <si>
    <t xml:space="preserve">2 02 15001 02 0000 150
</t>
  </si>
  <si>
    <t xml:space="preserve">2 02 15010 00 0000 150
</t>
  </si>
  <si>
    <t xml:space="preserve">2 02 15010 02 0000 150
</t>
  </si>
  <si>
    <t>2 02 20000 00 0000 150</t>
  </si>
  <si>
    <t>Субсидии бюджетам бюджетной системы Российской Федерации (межбюджетные субсидии)</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</si>
  <si>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</si>
  <si>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</si>
  <si>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2 02 25066 02 0000 150</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</si>
  <si>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</si>
  <si>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2 02 25082 02 0000 150</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</si>
  <si>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</si>
  <si>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2 02 25084 02 0000 150</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</si>
  <si>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</si>
  <si>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2 02 25086 00 0000 150
</t>
  </si>
  <si>
    <t xml:space="preserve">2 02 25086 02 0000 150
</t>
  </si>
  <si>
    <t>2 02 25114 00 0000 150</t>
  </si>
  <si>
    <t>2 02 25114 02 0000 150</t>
  </si>
  <si>
    <t>2 02 25138 00 0000 150</t>
  </si>
  <si>
    <t>2 02 25138 02 0000 150</t>
  </si>
  <si>
    <t>2 02 25201 00 0000 150</t>
  </si>
  <si>
    <t>Субсидии бюджетам на развитие паллиативной медицинской помощи</t>
  </si>
  <si>
    <t>2 02 25201 02 0000 150</t>
  </si>
  <si>
    <t>Субсидии бюджетам субъектов Российской Федерации на развитие паллиативной медицинской помощи</t>
  </si>
  <si>
    <t>2 02 25202 00 0000 150</t>
  </si>
  <si>
    <t>2 02 25202 02 0000 150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</si>
  <si>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</si>
  <si>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2 02 25229 00 0000 150</t>
  </si>
  <si>
    <t>2 02 25229 02 0000 150</t>
  </si>
  <si>
    <t>2 02 25243 00 0000 150</t>
  </si>
  <si>
    <t>Субсидии бюджетам на строительство и реконструкцию (модернизацию) объектов питьевого водоснабжения</t>
  </si>
  <si>
    <t>2 02 25243 02 0000 150</t>
  </si>
  <si>
    <t>Субсидии бюджетам субъектов Российской Федерации на строительство и реконструкцию (модернизацию) объектов питьевого водоснабжения</t>
  </si>
  <si>
    <t>2 02 25256 00 0000 150</t>
  </si>
  <si>
    <t>2 02 25256 02 0000 150</t>
  </si>
  <si>
    <t>2 02 25261 02 0000 150</t>
  </si>
  <si>
    <t>2 02 25299 00 0000 150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</si>
  <si>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</si>
  <si>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2 02 25299 02 0000 150</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</si>
  <si>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</si>
  <si>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2 02 25402 02 0000 150</t>
  </si>
  <si>
    <t>2 02 25404 02 0000 150</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</si>
  <si>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</si>
  <si>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2 02 25462 02 0000 150</t>
  </si>
  <si>
    <t xml:space="preserve">2 02 25466 00 0000 150
</t>
  </si>
  <si>
    <t xml:space="preserve">2 02 25466 02 0000 150
</t>
  </si>
  <si>
    <t>2 02 25467 00 0000 150</t>
  </si>
  <si>
    <t>2 02 25467 02 0000 150</t>
  </si>
  <si>
    <t>2 02 25480 00 0000 150</t>
  </si>
  <si>
    <t>Субсидии бюджетам на создание системы поддержки фермеров и развитие сельской кооперации</t>
  </si>
  <si>
    <t>2 02 25480 02 0000 150</t>
  </si>
  <si>
    <t>Субсидии бюджетам субъектов Российской Федерации на создание системы поддержки фермеров и развитие сельской кооперации</t>
  </si>
  <si>
    <t xml:space="preserve">2 02 25497 00 0000 150
</t>
  </si>
  <si>
    <t xml:space="preserve">2 02 25497 02 0000 150
</t>
  </si>
  <si>
    <t>2 02 25502 00 0000 150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</si>
  <si>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</si>
  <si>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2 02 25502 02 0000 150</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</si>
  <si>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</si>
  <si>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2 02 25508 00 0000 150</t>
  </si>
  <si>
    <t>Субсидии бюджетам на поддержку сельскохозяйственного производства по отдельным подотраслям растениеводства и животноводства</t>
  </si>
  <si>
    <t>2 02 25508 02 0000 150</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</si>
  <si>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</si>
  <si>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2 02 25509 00 0000 150</t>
  </si>
  <si>
    <t>2 02 25509 02 0000 150</t>
  </si>
  <si>
    <t>Субсидии бюджетам субъектов Российской Федерации на подготовку и проведение празднования на федеральном уровне памятных дат субъектов Российской Федерации</t>
  </si>
  <si>
    <t xml:space="preserve">2 02 25517 00 0000 150
</t>
  </si>
  <si>
    <t xml:space="preserve">Субсидии бюджетам на поддержку творческой деятельности и техническое оснащение детских и кукольных театров
</t>
  </si>
  <si>
    <t xml:space="preserve">2 02 25517 02 0000 150
</t>
  </si>
  <si>
    <t>2 02 25519 00 0000 150</t>
  </si>
  <si>
    <t>2 02 25519 02 0000 150</t>
  </si>
  <si>
    <t>Субсидии бюджетам субъектов Российской Федерации на поддержку отрасли культуры</t>
  </si>
  <si>
    <t>2 02 25527 00 0000 150</t>
  </si>
  <si>
    <t>2 02 25527 02 0000 150</t>
  </si>
  <si>
    <t>2 02 25554 02 0000 150</t>
  </si>
  <si>
    <t>Субсидии бюджетам субъектов Российской Федерации на обеспечение закупки авиационных работ в целях оказания медицинской помощи</t>
  </si>
  <si>
    <t>2 02 25555 00 0000 150</t>
  </si>
  <si>
    <t>2 02 25555 02 0000 150</t>
  </si>
  <si>
    <t>2 02 25576 00 0000 150</t>
  </si>
  <si>
    <t>Субсидии бюджетам на обеспечение комплексного развития сельских территорий</t>
  </si>
  <si>
    <t>2 02 25576 02 0000 150</t>
  </si>
  <si>
    <t>Субсидии бюджетам субъектов Российской Федерации на обеспечение комплексного развития сельских территорий</t>
  </si>
  <si>
    <t>2 02 25586 02 0000 150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</si>
  <si>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</si>
  <si>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2 02 27121 00 0000 150</t>
  </si>
  <si>
    <t>Субсидии бюджетам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</si>
  <si>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2 02 27121 02 0000 150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</si>
  <si>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</si>
  <si>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</si>
  <si>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</si>
  <si>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2 02 27139 02 0000 150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</si>
  <si>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</si>
  <si>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2 02 27576 00 0000 150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</si>
  <si>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</si>
  <si>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</si>
  <si>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</si>
  <si>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2 02 30000 00 0000 150</t>
  </si>
  <si>
    <t xml:space="preserve">Субвенции бюджетам бюджетной системы Российской Федерации </t>
  </si>
  <si>
    <t>Субвенции бюджетам на улучшение экологического состояния гидрографической сети</t>
  </si>
  <si>
    <t>Субвенции бюджетам субъектов Российской Федерации на улучшение экологического состояния гидрографической сети</t>
  </si>
  <si>
    <t xml:space="preserve">2 02 35118 00 0000 150
</t>
  </si>
  <si>
    <t xml:space="preserve">2 02 35118 02 0000 150
</t>
  </si>
  <si>
    <t xml:space="preserve">2 02 35120 00 0000 150
</t>
  </si>
  <si>
    <t xml:space="preserve">2 02 35120 02 0000 150
</t>
  </si>
  <si>
    <t xml:space="preserve">2 02 35128 02 0000 150
</t>
  </si>
  <si>
    <t xml:space="preserve">2 02 35129 02 0000 150
</t>
  </si>
  <si>
    <t xml:space="preserve">2 02 35135 00 0000 150
</t>
  </si>
  <si>
    <t>2 02 35135 02 0000 150</t>
  </si>
  <si>
    <t xml:space="preserve">2 02 35176 00 0000 150
</t>
  </si>
  <si>
    <t xml:space="preserve">2 02 35176 02 0000 150
</t>
  </si>
  <si>
    <t>2 02 35220 00 0000 150</t>
  </si>
  <si>
    <t xml:space="preserve">2 02 35220 02 0000 150
</t>
  </si>
  <si>
    <t xml:space="preserve">2 02 35240 00 0000 150
</t>
  </si>
  <si>
    <t xml:space="preserve">2 02 35240 02 0000 150
</t>
  </si>
  <si>
    <t xml:space="preserve">2 02 35250 00 0000 150
</t>
  </si>
  <si>
    <t xml:space="preserve">2 02 35250 02 0000 150
</t>
  </si>
  <si>
    <t>2 02 35290 02 0000 150</t>
  </si>
  <si>
    <t>2 02 35429 00 0000 150</t>
  </si>
  <si>
    <t>Субвенции бюджетам на увеличение площади лесовосстановления</t>
  </si>
  <si>
    <t>2 02 35429 02 0000 150</t>
  </si>
  <si>
    <t>Субвенции бюджетам субъектов Российской Федерации на увеличение площади лесовосстановления</t>
  </si>
  <si>
    <t>2 02 35431 00 0000 150</t>
  </si>
  <si>
    <t>Субвенции бюджетам на формирование запаса лесных семян для лесовосстановления</t>
  </si>
  <si>
    <t>2 02 35431 02 0000 150</t>
  </si>
  <si>
    <t>Субвенции бюджетам субъектов Российской Федерации на формирование запаса лесных семян для лесовосстановления</t>
  </si>
  <si>
    <t>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</si>
  <si>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</si>
  <si>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2 02 35432 02 0000 150</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</si>
  <si>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</si>
  <si>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2 02 35460 00 0000 150
</t>
  </si>
  <si>
    <t xml:space="preserve">2 02 35460 02 0000 150
</t>
  </si>
  <si>
    <t xml:space="preserve">2 02 35900 02 0000 150
</t>
  </si>
  <si>
    <t>2 02 40000 00 0000 150</t>
  </si>
  <si>
    <t>Иные межбюджетные трансферты</t>
  </si>
  <si>
    <t xml:space="preserve">2 02 45141 02 0000 150
</t>
  </si>
  <si>
    <t>2 02 45142 02 0000 150</t>
  </si>
  <si>
    <t xml:space="preserve">2 02 45161 00 0000 150
</t>
  </si>
  <si>
    <t xml:space="preserve">2 02 45161 02 0000 150
</t>
  </si>
  <si>
    <t>2 02 45303 00 0000 150</t>
  </si>
  <si>
    <t>2 02 45303 02 0000 150</t>
  </si>
  <si>
    <t>2 02 45422 02 0000 150</t>
  </si>
  <si>
    <t xml:space="preserve">2 02 45433 00 0000 150
</t>
  </si>
  <si>
    <t>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</si>
  <si>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</si>
  <si>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2 02 45468 02 0000 150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</si>
  <si>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</si>
  <si>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2 03 00000 00 0000 000
</t>
  </si>
  <si>
    <t xml:space="preserve">Безвозмездные поступления от государственных (муниципальных) организаций
</t>
  </si>
  <si>
    <t xml:space="preserve">2 03 02000 02 0000 150
</t>
  </si>
  <si>
    <t xml:space="preserve">2 03 02040 02 0000 150
</t>
  </si>
  <si>
    <t>ВСЕГО:</t>
  </si>
  <si>
    <t>Дотации на выравнивание бюджетной обеспеченности</t>
  </si>
  <si>
    <t>Дотации бюджетам субъектов Российской Федерации на выравнивание бюджетной обеспеченности</t>
  </si>
  <si>
    <t>Дотации бюджетам, связанные с особым режимом безопасного функционирования закрытых административно-территориальных образований</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</si>
  <si>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</si>
  <si>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 xml:space="preserve">2 02 25014 00 0000 150
</t>
  </si>
  <si>
    <t>Субсидии бюджетам на стимулирование увеличения производства картофеля и овощей</t>
  </si>
  <si>
    <t xml:space="preserve">2 02 25014 02 0000 150
</t>
  </si>
  <si>
    <t>Субсидии бюджетам субъектов Российской Федерации на стимулирование увеличения производства картофеля и овощей</t>
  </si>
  <si>
    <t xml:space="preserve">2 02 25021 00 0000 150
</t>
  </si>
  <si>
    <t>Субсидии бюджетам на реализацию мероприятий по стимулированию программ развития жилищного строительства субъектов Российской Федерации</t>
  </si>
  <si>
    <t>2 02 25021 02 0000 150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</si>
  <si>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</si>
  <si>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2 02 25028 00 0000 150</t>
  </si>
  <si>
    <t>Субсидии бюджетам на поддержку региональных проектов в сфере информационных технологий</t>
  </si>
  <si>
    <t>2 02 25028 02 0000 150</t>
  </si>
  <si>
    <t>Субсидии бюджетам субъектов Российской Федерации на поддержку региональных проектов в сфере информационных технологий</t>
  </si>
  <si>
    <t>2 02 25065 00 0000 150</t>
  </si>
  <si>
    <t>2 02 25065 02 0000 150</t>
  </si>
  <si>
    <t>2 02 25081 00 0000 150</t>
  </si>
  <si>
    <t>Субсидии бюджетам на государственную поддержку организаций, входящих в систему спортивной подготовки</t>
  </si>
  <si>
    <t>2 02 25081 02 0000 150</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</si>
  <si>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</si>
  <si>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</si>
  <si>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</si>
  <si>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2 02 25098 00 0000 150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</si>
  <si>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</si>
  <si>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2 02 25098 02 0000 150</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</si>
  <si>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</si>
  <si>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</si>
  <si>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</si>
  <si>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</si>
  <si>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</si>
  <si>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2 02 25163 00 0000 150</t>
  </si>
  <si>
    <t>Субсидии бюджетам на создание системы долговременного ухода за гражданами пожилого возраста и инвалидами</t>
  </si>
  <si>
    <t>2 02 25163 02 0000 150</t>
  </si>
  <si>
    <t>Субсидии бюджетам субъектов Российской Федерации на создание системы долговременного ухода за гражданами пожилого возраста и инвалидами</t>
  </si>
  <si>
    <t>2 02 25171 00 0000 150</t>
  </si>
  <si>
    <t>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</si>
  <si>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2 02 25171 02 0000 150</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</si>
  <si>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</si>
  <si>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2 02 25172 00 0000 150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</si>
  <si>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</si>
  <si>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2 02 25172 02 0000 150</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</si>
  <si>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</si>
  <si>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2 02 25179 00 0000 150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</si>
  <si>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</si>
  <si>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2 02 25179 02 0000 150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</si>
  <si>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</si>
  <si>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2 02 25190 02 0000 150</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</si>
  <si>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</si>
  <si>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2 02 25192 00 0000 150</t>
  </si>
  <si>
    <t>Субсидии бюджетам на оснащение оборудованием региональных сосудистых центров и первичных сосудистых отделений</t>
  </si>
  <si>
    <t>2 02 25192 02 0000 150</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</si>
  <si>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</si>
  <si>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 xml:space="preserve">Субсидии бюджетам на реализацию мероприятий по предупреждению и борьбе с социально значимыми инфекционными заболеваниями
</t>
  </si>
  <si>
    <t>2 02 25213 00 0000 150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</si>
  <si>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</si>
  <si>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2 02 25213 02 0000 150</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</si>
  <si>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</si>
  <si>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</si>
  <si>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</si>
  <si>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2 02 25239 00 0000 150</t>
  </si>
  <si>
    <t>Субсидии бюджетам на модернизацию инфраструктуры общего образования в отдельных субъектах Российской Федерации</t>
  </si>
  <si>
    <t>2 02 25239 02 0000 150</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</si>
  <si>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</si>
  <si>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</si>
  <si>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</si>
  <si>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развитие заправочной инфраструктуры компримированного природного газа</t>
  </si>
  <si>
    <t>2 02 25276 00 0000 150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</si>
  <si>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</si>
  <si>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2 02 25276 02 0000 150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</si>
  <si>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</si>
  <si>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2 02 25304 00 0000 150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</si>
  <si>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</si>
  <si>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2 02 25304 02 0000 150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</si>
  <si>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</si>
  <si>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2 02 25305 00 0000 150</t>
  </si>
  <si>
    <t>Субсидии бюджетам на создание новых мест в общеобразовательных организациях в связи с ростом числа обучающихся, вызванным демографическим фактором</t>
  </si>
  <si>
    <t>2 02 25305 02 0000 150</t>
  </si>
  <si>
    <t>Субсидии бюджетам субъектов Российской Федерации на создание новых мест в общеобразовательных организациях в связи с ростом числа обучающихся, вызванным демографическим фактором</t>
  </si>
  <si>
    <t>2 02 25331 00 0000 150</t>
  </si>
  <si>
    <t>Субсидии бюджетам на обеспечение поддержки общественных инициатив на создание модульных некапитальных средств размещения (кемпингов и автокемпингов)</t>
  </si>
  <si>
    <t>2 02 25331 02 0000 150</t>
  </si>
  <si>
    <t>Субсидии бюджетам субъектов Российской Федерации на обеспечение поддержки общественных инициатив на создание модульных некапитальных средств размещения (кемпингов и автокемпингов)</t>
  </si>
  <si>
    <t>2 02 25341 00 0000 150</t>
  </si>
  <si>
    <t>Субсидии бюджетам на развитие сельского туризма</t>
  </si>
  <si>
    <t>2 02 25341 02 0000 150</t>
  </si>
  <si>
    <t>Субсидии бюджетам субъектов Российской Федерации на развитие сельского туризма</t>
  </si>
  <si>
    <t>2 02 25353 00 0000 150</t>
  </si>
  <si>
    <t>Субсидии бюджетам на создание школ креативных индустрий</t>
  </si>
  <si>
    <t>2 02 25353 02 0000 150</t>
  </si>
  <si>
    <t>Субсидии бюджетам субъектов Российской Федерации на создание школ креативных индустрий</t>
  </si>
  <si>
    <t>2 02 25358 00 0000 150</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</si>
  <si>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</si>
  <si>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2 02 25358 02 0000 150</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</si>
  <si>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</si>
  <si>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 xml:space="preserve">2 02 25365 00 0000 150
</t>
  </si>
  <si>
    <t>Субсидии бюджетам на реализацию региональных проектов модернизации первичного звена здравоохранения</t>
  </si>
  <si>
    <t xml:space="preserve">2 02 25365 02 0000 150
</t>
  </si>
  <si>
    <t>Субсидии бюджетам субъектов Российской Федерации на реализацию региональных проектов модернизации первичного звена здравоохранения</t>
  </si>
  <si>
    <t>2 02 25372 00 0000 150</t>
  </si>
  <si>
    <t>Субсидии бюджетам на развитие транспортной инфраструктуры на сельских территориях</t>
  </si>
  <si>
    <t>2 02 25372 02 0000 150</t>
  </si>
  <si>
    <t>Субсидии бюджетам субъектов Российской Федерации на развитие транспортной инфраструктуры на сельских территориях</t>
  </si>
  <si>
    <t>2 02 25385 02 0000 150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</si>
  <si>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</si>
  <si>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2 02 25394 00 0000 150
</t>
  </si>
  <si>
    <t>Субсидии бюджетам на приведение в нормативное состояние автомобильных дорог и искусственных дорожных сооружений</t>
  </si>
  <si>
    <t xml:space="preserve">2 02 25394 02 0000 150
</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</si>
  <si>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</si>
  <si>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</si>
  <si>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2 02 25418 00 0000 150</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</si>
  <si>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</si>
  <si>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2 02 25418 02 0000 150</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</si>
  <si>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</si>
  <si>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2 02 25424 00 0000 150</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</si>
  <si>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</si>
  <si>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2 02 25424 02 0000 150</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</si>
  <si>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</si>
  <si>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2 02 25436 00 0000 150</t>
  </si>
  <si>
    <t>Субсидии бюджетам на возмещение части затрат на уплату процентов по инвестиционным кредитам (займам) в агропромышленном комплексе</t>
  </si>
  <si>
    <t>2 02 25436 02 0000 150</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</si>
  <si>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</si>
  <si>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</si>
  <si>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</si>
  <si>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</si>
  <si>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</si>
  <si>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реализацию мероприятий по обеспечению жильем молодых семей</t>
  </si>
  <si>
    <t>Субсидии бюджетам субъектов Российской Федерации на реализацию мероприятий по обеспечению жильем молодых семей</t>
  </si>
  <si>
    <t>убсидии бюджетам на подготовку и проведение празднования на федеральном уровне памятных дат субъектов Российской Федерации</t>
  </si>
  <si>
    <t>2 02 25511 00 0000 150</t>
  </si>
  <si>
    <t>Субсидии бюджетам на проведение комплексных кадастровых работ</t>
  </si>
  <si>
    <t>2 02 25511 02 0000 150</t>
  </si>
  <si>
    <t>Субсидии бюджетам субъектов Российской Федерации на проведение комплексных кадастровых работ</t>
  </si>
  <si>
    <t>2 02 25513 00 0000 150</t>
  </si>
  <si>
    <t>Субсидии бюджетам на развитие сети учреждений культурно-досугового типа</t>
  </si>
  <si>
    <t>2 02 25513 02 0000 150</t>
  </si>
  <si>
    <t>Субсидии бюджетам субъектов Российской Федерации на развитие сети учреждений культурно-досугового типа</t>
  </si>
  <si>
    <t>Субсидии бюджетам субъектов Российской Федерации на поддержку творческой деятельности и техническое оснащение детских и кукольных театров</t>
  </si>
  <si>
    <t>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</si>
  <si>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</si>
  <si>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 xml:space="preserve">Субсидии бюджетам на поддержку отрасли культуры
</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</si>
  <si>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</si>
  <si>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</si>
  <si>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</si>
  <si>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программ формирования современной городской среды</t>
  </si>
  <si>
    <t>2 02 25590 00 0000 150</t>
  </si>
  <si>
    <t>Субсидии бюджетам на техническое оснащение региональных и муниципальных музеев</t>
  </si>
  <si>
    <t>2 02 25590 02 0000 150</t>
  </si>
  <si>
    <t>Субсидии бюджетам субъектов Российской Федерации на техническое оснащение региональных и муниципальных музеев</t>
  </si>
  <si>
    <t>2 02 25598 00 0000 150</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</si>
  <si>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</si>
  <si>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2 02 25598 02 0000 150</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</si>
  <si>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</si>
  <si>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2 02 25599 00 0000 150</t>
  </si>
  <si>
    <t>Субсидии бюджетам на подготовку проектов межевания земельных участков и на проведение кадастровых работ</t>
  </si>
  <si>
    <t>2 02 25599 02 0000 150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</si>
  <si>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</si>
  <si>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2 02 25753 00 0000 150</t>
  </si>
  <si>
    <t>Субсидии бюджетам на софинансирование закупки и монтажа оборудования для создания "умных" спортивных площадок</t>
  </si>
  <si>
    <t>2 02 25753 02 0000 150</t>
  </si>
  <si>
    <t>Субсидии бюджетам субъектов Российской Федерации на софинансирование закупки и монтажа оборудования для создания "умных" спортивных площадок</t>
  </si>
  <si>
    <t>2 02 27389 00 0000 150</t>
  </si>
  <si>
    <t>Субсидии бюджетам на софинансирование капитальных вложений в объекты государственной (муниципальной) собственности в рамках развития инфраструктуры дорожного хозяйства</t>
  </si>
  <si>
    <t>2 02 27389 02 0000 150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</si>
  <si>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инфраструктуры дорожного хозяйства</t>
  </si>
  <si>
    <t xml:space="preserve">2 02 35090 00 0000 150
</t>
  </si>
  <si>
    <t xml:space="preserve">2 02 35090 02 0000 150
</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</si>
  <si>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</si>
  <si>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</si>
  <si>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</si>
  <si>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</si>
  <si>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</si>
  <si>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</si>
  <si>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2 02 35134 00 0000 150</t>
  </si>
  <si>
    <t>2 02 35134 02 0000 150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</si>
  <si>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</si>
  <si>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</si>
  <si>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</si>
  <si>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</si>
  <si>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2 02 35345 00 0000 150</t>
  </si>
  <si>
    <t>Субвенции бюджетам на осуществление мер пожарной безопасности и тушение лесных пожаров</t>
  </si>
  <si>
    <t>2 02 35345 02 0000 150</t>
  </si>
  <si>
    <t>Субвенции бюджетам субъектов Российской Федерации на осуществление мер пожарной безопасности и тушение лесных пожаров</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</si>
  <si>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</si>
  <si>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</si>
  <si>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</si>
  <si>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</si>
  <si>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</si>
  <si>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</si>
  <si>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</si>
  <si>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</si>
  <si>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</si>
  <si>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2 02 45363 00 0000 150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</si>
  <si>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</si>
  <si>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2 02 45363 02 0000 150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</si>
  <si>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</si>
  <si>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</si>
  <si>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</si>
  <si>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Безвозмездные поступления от государственных (муниципальных) организаций в бюджеты субъектов Российской Федерации</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</si>
  <si>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</si>
  <si>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2 03 02080 02 0000 150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</si>
  <si>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</si>
  <si>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 xml:space="preserve">2 04 00000 00 0000 000
</t>
  </si>
  <si>
    <t xml:space="preserve">Безвозмездные поступления от негосударственных организаций
</t>
  </si>
  <si>
    <t xml:space="preserve">2 04 02000 02 0000 150
</t>
  </si>
  <si>
    <t>Безвозмездные поступления от негосударственных организаций в бюджеты субъектов Российской Федерации</t>
  </si>
  <si>
    <t xml:space="preserve">2 04 02010 02 0000 150
</t>
  </si>
  <si>
    <t>Предоставление негосударственными организациями грантов для получателей средств бюджетов субъектов Российской Федерации</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</si>
  <si>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1032-1 "О занятости населения в Российской Федерации"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</si>
  <si>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</si>
  <si>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</si>
  <si>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</si>
  <si>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</si>
  <si>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</si>
  <si>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</si>
  <si>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</si>
  <si>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</si>
  <si>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2 02 25261 00 0000 150</t>
  </si>
  <si>
    <t>Субсидии бюджетам на развитие заправочной инфраструктуры компримированного природного газа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</si>
</sst>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quot;р.&quot;_-;\-* #,##0.00&quot;р.&quot;_-;_-* &quot;-&quot;??&quot;р.&quot;_-;_-@_-"/>
    <numFmt numFmtId="165" formatCode="#,##0.0"/>
  </numFmts>
  <fonts count="9" x14ac:knownFonts="1">
    <font>
      <sz val="10"/>
      <color theme="1"/>
      <name val="Arial Cyr"/>
    </font>
    <font>
      <sz val="14"/>
      <name val="Times New Roman"/>
    </font>
    <font>
      <sz val="12"/>
      <name val="Times New Roman"/>
    </font>
    <font>
      <b/>
      <sz val="14"/>
      <name val="Times New Roman"/>
    </font>
    <font>
      <b/>
      <sz val="10"/>
      <name val="Arial Cyr"/>
    </font>
    <font>
      <sz val="14"/>
      <name val="Arial Cyr"/>
    </font>
    <font>
      <sz val="14"/>
      <color theme="1"/>
      <name val="Arial Cyr"/>
    </font>
    <font>
      <b/>
      <sz val="14"/>
      <name val="Arial Cyr"/>
    </font>
    <font>
      <sz val="10"/>
      <color theme="1"/>
      <name val="Arial Cy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164" fontId="8" fillId="0" borderId="0"/>
  </cellStyleXfs>
  <cellXfs count="38">
    <xf numFmtId="0" fontId="0" fillId="0" borderId="0" xfId="0"/>
    <xf numFmtId="0" fontId="0" fillId="0" borderId="0" xfId="0"/>
    <xf numFmtId="0" fontId="2" fillId="0" borderId="0" xfId="0" applyFont="1"/>
    <xf numFmtId="0" fontId="3" fillId="0" borderId="0" xfId="0" applyFont="1" applyAlignment="1">
      <alignment horizontal="center"/>
    </xf>
    <xf numFmtId="0" fontId="2" fillId="0" borderId="1" xfId="0" applyFont="1" applyBorder="1"/>
    <xf numFmtId="0" fontId="2" fillId="0" borderId="2" xfId="0" applyFont="1" applyBorder="1" applyAlignment="1">
      <alignment horizontal="center" vertical="top" wrapText="1"/>
    </xf>
    <xf numFmtId="0" fontId="1" fillId="0" borderId="2" xfId="0" applyFont="1" applyBorder="1" applyAlignment="1">
      <alignment horizontal="center" vertical="top"/>
    </xf>
    <xf numFmtId="49" fontId="1" fillId="0" borderId="2" xfId="1" applyNumberFormat="1" applyFont="1" applyBorder="1" applyAlignment="1" applyProtection="1">
      <alignment horizontal="center" vertical="top" wrapText="1"/>
    </xf>
    <xf numFmtId="165" fontId="0" fillId="0" borderId="0" xfId="0" applyNumberFormat="1"/>
    <xf numFmtId="0" fontId="1" fillId="0" borderId="2" xfId="0" applyFont="1" applyBorder="1" applyAlignment="1">
      <alignment horizontal="center" vertical="top" wrapText="1"/>
    </xf>
    <xf numFmtId="0" fontId="4" fillId="0" borderId="0" xfId="0" applyFont="1"/>
    <xf numFmtId="0" fontId="3" fillId="0" borderId="2" xfId="0" applyFont="1" applyBorder="1" applyAlignment="1">
      <alignment horizontal="center" vertical="top" wrapText="1"/>
    </xf>
    <xf numFmtId="0" fontId="6" fillId="0" borderId="0" xfId="0" applyFont="1"/>
    <xf numFmtId="0" fontId="7" fillId="0" borderId="0" xfId="0" applyFont="1"/>
    <xf numFmtId="0" fontId="5" fillId="0" borderId="2" xfId="0" applyFont="1" applyBorder="1" applyAlignment="1">
      <alignment vertical="top"/>
    </xf>
    <xf numFmtId="0" fontId="0" fillId="2" borderId="0" xfId="0" applyFill="1"/>
    <xf numFmtId="0" fontId="2" fillId="2" borderId="1" xfId="0" applyFont="1" applyFill="1" applyBorder="1"/>
    <xf numFmtId="0" fontId="2" fillId="2" borderId="1" xfId="0" applyFont="1" applyFill="1" applyBorder="1" applyAlignment="1">
      <alignment horizontal="right"/>
    </xf>
    <xf numFmtId="0" fontId="1" fillId="2" borderId="2"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1" fillId="2" borderId="2" xfId="0" applyFont="1" applyFill="1" applyBorder="1" applyAlignment="1">
      <alignment horizontal="left" vertical="top" wrapText="1"/>
    </xf>
    <xf numFmtId="165" fontId="1" fillId="2" borderId="2" xfId="0" applyNumberFormat="1" applyFont="1" applyFill="1" applyBorder="1" applyAlignment="1">
      <alignment horizontal="center" vertical="top"/>
    </xf>
    <xf numFmtId="0" fontId="1" fillId="2" borderId="2" xfId="0" applyFont="1" applyFill="1" applyBorder="1"/>
    <xf numFmtId="165" fontId="3" fillId="2" borderId="2" xfId="0" applyNumberFormat="1" applyFont="1" applyFill="1" applyBorder="1" applyAlignment="1">
      <alignment horizontal="center" vertical="top" wrapText="1"/>
    </xf>
    <xf numFmtId="165" fontId="1" fillId="2" borderId="2" xfId="0" applyNumberFormat="1" applyFont="1" applyFill="1" applyBorder="1" applyAlignment="1">
      <alignment horizontal="center" vertical="top" wrapText="1"/>
    </xf>
    <xf numFmtId="49" fontId="1" fillId="2" borderId="2" xfId="0" applyNumberFormat="1" applyFont="1" applyFill="1" applyBorder="1" applyAlignment="1">
      <alignment horizontal="left" vertical="top" wrapText="1"/>
    </xf>
    <xf numFmtId="0" fontId="6" fillId="2" borderId="0" xfId="0" applyFont="1" applyFill="1"/>
    <xf numFmtId="0" fontId="4" fillId="2" borderId="0" xfId="0" applyFont="1" applyFill="1"/>
    <xf numFmtId="0" fontId="7" fillId="2" borderId="0" xfId="0" applyFont="1" applyFill="1"/>
    <xf numFmtId="0" fontId="3" fillId="0" borderId="2" xfId="0" applyFont="1" applyBorder="1" applyAlignment="1">
      <alignment horizontal="center" vertical="top"/>
    </xf>
    <xf numFmtId="0" fontId="3" fillId="2" borderId="2" xfId="0" applyFont="1" applyFill="1" applyBorder="1" applyAlignment="1">
      <alignment horizontal="left" vertical="top" wrapText="1"/>
    </xf>
    <xf numFmtId="165" fontId="3" fillId="2" borderId="2" xfId="0" applyNumberFormat="1" applyFont="1" applyFill="1" applyBorder="1" applyAlignment="1">
      <alignment horizontal="center" vertical="top"/>
    </xf>
    <xf numFmtId="0" fontId="1" fillId="0" borderId="2" xfId="0" applyFont="1" applyBorder="1" applyAlignment="1">
      <alignment horizontal="center" vertical="center" wrapText="1"/>
    </xf>
    <xf numFmtId="0" fontId="1" fillId="2" borderId="0" xfId="0" applyFont="1" applyFill="1" applyAlignment="1">
      <alignment horizontal="left"/>
    </xf>
    <xf numFmtId="0" fontId="3" fillId="0" borderId="0" xfId="0" applyFont="1" applyAlignment="1">
      <alignment horizontal="center"/>
    </xf>
    <xf numFmtId="0" fontId="3" fillId="0" borderId="2" xfId="0" applyFont="1" applyBorder="1" applyAlignment="1">
      <alignment horizontal="center" vertical="top"/>
    </xf>
    <xf numFmtId="0" fontId="3" fillId="2" borderId="2" xfId="0" applyFont="1" applyFill="1" applyBorder="1" applyAlignment="1">
      <alignment horizontal="left" vertical="top" wrapText="1"/>
    </xf>
    <xf numFmtId="165" fontId="3" fillId="2" borderId="2" xfId="0" applyNumberFormat="1" applyFont="1" applyFill="1" applyBorder="1" applyAlignment="1">
      <alignment horizontal="center" vertical="top"/>
    </xf>
  </cellXfs>
  <cellStyles count="2">
    <cellStyle name="Денежный" xfId="1" builtinId="4"/>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233"/>
  <sheetViews>
    <sheetView tabSelected="1" topLeftCell="A96" zoomScale="85" zoomScaleNormal="85" workbookViewId="0">
      <selection activeCell="E99" sqref="E99"/>
    </sheetView>
  </sheetViews>
  <sheetFormatPr defaultRowHeight="12.75" customHeight="1" x14ac:dyDescent="0.2"/>
  <cols>
    <col min="1" max="1" width="29.85546875" style="1" customWidth="1"/>
    <col min="2" max="2" width="64.42578125" style="15" customWidth="1"/>
    <col min="3" max="3" width="16.42578125" style="15" customWidth="1"/>
    <col min="4" max="4" width="16.7109375" style="15" customWidth="1"/>
    <col min="5" max="5" width="16.28515625" style="15" customWidth="1"/>
    <col min="6" max="6" width="9.140625" style="15" customWidth="1"/>
    <col min="7" max="7" width="11.7109375" style="1" bestFit="1" customWidth="1"/>
    <col min="8" max="9" width="10.7109375" style="1" bestFit="1" customWidth="1"/>
    <col min="10" max="257" width="9.140625" style="1" customWidth="1"/>
  </cols>
  <sheetData>
    <row r="1" spans="1:6" ht="17.25" customHeight="1" x14ac:dyDescent="0.3">
      <c r="A1"/>
      <c r="C1" s="33" t="s">
        <v>1</v>
      </c>
      <c r="D1" s="33"/>
      <c r="E1" s="33"/>
    </row>
    <row r="2" spans="1:6" ht="15.75" customHeight="1" x14ac:dyDescent="0.3">
      <c r="C2" s="33" t="s">
        <v>2</v>
      </c>
      <c r="D2" s="33"/>
      <c r="E2" s="33"/>
    </row>
    <row r="3" spans="1:6" ht="18.75" customHeight="1" x14ac:dyDescent="0.3">
      <c r="C3" s="33" t="s">
        <v>3</v>
      </c>
      <c r="D3" s="33"/>
      <c r="E3" s="33"/>
    </row>
    <row r="4" spans="1:6" ht="15.75" x14ac:dyDescent="0.25">
      <c r="A4" s="2"/>
    </row>
    <row r="5" spans="1:6" ht="18.75" x14ac:dyDescent="0.3">
      <c r="A5" s="34" t="s">
        <v>4</v>
      </c>
      <c r="B5" s="34"/>
      <c r="C5" s="34"/>
      <c r="D5" s="34"/>
      <c r="E5" s="34"/>
    </row>
    <row r="6" spans="1:6" ht="8.25" customHeight="1" x14ac:dyDescent="0.3">
      <c r="A6" s="3"/>
    </row>
    <row r="7" spans="1:6" ht="15.75" x14ac:dyDescent="0.25">
      <c r="A7" s="4"/>
      <c r="B7" s="16"/>
      <c r="C7" s="16"/>
      <c r="E7" s="17" t="s">
        <v>5</v>
      </c>
    </row>
    <row r="8" spans="1:6" ht="56.25" x14ac:dyDescent="0.2">
      <c r="A8" s="32" t="s">
        <v>6</v>
      </c>
      <c r="B8" s="18" t="s">
        <v>7</v>
      </c>
      <c r="C8" s="18" t="s">
        <v>8</v>
      </c>
      <c r="D8" s="18" t="s">
        <v>9</v>
      </c>
      <c r="E8" s="18" t="s">
        <v>10</v>
      </c>
    </row>
    <row r="9" spans="1:6" ht="15.75" x14ac:dyDescent="0.2">
      <c r="A9" s="5">
        <v>1</v>
      </c>
      <c r="B9" s="19">
        <v>2</v>
      </c>
      <c r="C9" s="19">
        <v>3</v>
      </c>
      <c r="D9" s="19">
        <v>4</v>
      </c>
      <c r="E9" s="19">
        <v>5</v>
      </c>
    </row>
    <row r="10" spans="1:6" customFormat="1" ht="12.75" customHeight="1" x14ac:dyDescent="0.2">
      <c r="A10" s="35" t="s">
        <v>11</v>
      </c>
      <c r="B10" s="36" t="s">
        <v>12</v>
      </c>
      <c r="C10" s="37">
        <f>C12+C15+C26+C29+C33+C35+C36+C37+C38+C41+C42+C43+C44</f>
        <v>73070160.799999997</v>
      </c>
      <c r="D10" s="37">
        <f>D12+D15+D26+D29+D33+D35+D36+D37+D38+D41+D42+D43+D44</f>
        <v>78931849.200000018</v>
      </c>
      <c r="E10" s="37">
        <f>E12+E15+E26+E29+E33+E35+E36+E37+E38+E41+E42+E43+E44</f>
        <v>82451042.199999988</v>
      </c>
      <c r="F10" s="15"/>
    </row>
    <row r="11" spans="1:6" customFormat="1" ht="12.75" customHeight="1" x14ac:dyDescent="0.2">
      <c r="A11" s="35"/>
      <c r="B11" s="36"/>
      <c r="C11" s="37"/>
      <c r="D11" s="37"/>
      <c r="E11" s="37"/>
      <c r="F11" s="15"/>
    </row>
    <row r="12" spans="1:6" customFormat="1" ht="18.75" x14ac:dyDescent="0.2">
      <c r="A12" s="6" t="s">
        <v>13</v>
      </c>
      <c r="B12" s="20" t="s">
        <v>14</v>
      </c>
      <c r="C12" s="21">
        <f>C13+C14</f>
        <v>51017893.100000001</v>
      </c>
      <c r="D12" s="21">
        <f>D13+D14</f>
        <v>55369729</v>
      </c>
      <c r="E12" s="21">
        <f>E13+E14</f>
        <v>57723499</v>
      </c>
      <c r="F12" s="15"/>
    </row>
    <row r="13" spans="1:6" customFormat="1" ht="18.75" x14ac:dyDescent="0.2">
      <c r="A13" s="6" t="s">
        <v>15</v>
      </c>
      <c r="B13" s="20" t="s">
        <v>16</v>
      </c>
      <c r="C13" s="21">
        <v>26210855.100000001</v>
      </c>
      <c r="D13" s="21">
        <v>28997853</v>
      </c>
      <c r="E13" s="21">
        <v>29390430</v>
      </c>
      <c r="F13" s="15"/>
    </row>
    <row r="14" spans="1:6" customFormat="1" ht="18.75" x14ac:dyDescent="0.2">
      <c r="A14" s="6" t="s">
        <v>17</v>
      </c>
      <c r="B14" s="20" t="s">
        <v>18</v>
      </c>
      <c r="C14" s="21">
        <v>24807038</v>
      </c>
      <c r="D14" s="21">
        <v>26371876</v>
      </c>
      <c r="E14" s="21">
        <v>28333069</v>
      </c>
      <c r="F14" s="15"/>
    </row>
    <row r="15" spans="1:6" customFormat="1" ht="37.5" x14ac:dyDescent="0.2">
      <c r="A15" s="6" t="s">
        <v>19</v>
      </c>
      <c r="B15" s="20" t="s">
        <v>20</v>
      </c>
      <c r="C15" s="21">
        <f>C16</f>
        <v>8431193.1999999993</v>
      </c>
      <c r="D15" s="21">
        <f>D16</f>
        <v>9225576.5</v>
      </c>
      <c r="E15" s="21">
        <f>E16</f>
        <v>9550448.4000000004</v>
      </c>
      <c r="F15" s="15"/>
    </row>
    <row r="16" spans="1:6" customFormat="1" ht="41.25" customHeight="1" x14ac:dyDescent="0.2">
      <c r="A16" s="6" t="s">
        <v>21</v>
      </c>
      <c r="B16" s="20" t="s">
        <v>22</v>
      </c>
      <c r="C16" s="21">
        <f>SUM(C17:C25)</f>
        <v>8431193.1999999993</v>
      </c>
      <c r="D16" s="21">
        <f>SUM(D17:D25)</f>
        <v>9225576.5</v>
      </c>
      <c r="E16" s="21">
        <f>SUM(E17:E25)</f>
        <v>9550448.4000000004</v>
      </c>
      <c r="F16" s="15"/>
    </row>
    <row r="17" spans="1:6" customFormat="1" ht="59.25" customHeight="1" x14ac:dyDescent="0.2">
      <c r="A17" s="6" t="s">
        <v>23</v>
      </c>
      <c r="B17" s="20" t="s">
        <v>24</v>
      </c>
      <c r="C17" s="21">
        <v>386738</v>
      </c>
      <c r="D17" s="21">
        <v>399434</v>
      </c>
      <c r="E17" s="21">
        <v>412131</v>
      </c>
      <c r="F17" s="15"/>
    </row>
    <row r="18" spans="1:6" customFormat="1" ht="282.75" customHeight="1" x14ac:dyDescent="0.2">
      <c r="A18" s="7" t="s">
        <v>25</v>
      </c>
      <c r="B18" s="20" t="s">
        <v>26</v>
      </c>
      <c r="C18" s="21">
        <v>2117861.7999999998</v>
      </c>
      <c r="D18" s="21">
        <v>2238398</v>
      </c>
      <c r="E18" s="21">
        <v>2363683.7999999998</v>
      </c>
      <c r="F18" s="15"/>
    </row>
    <row r="19" spans="1:6" customFormat="1" ht="168" customHeight="1" x14ac:dyDescent="0.2">
      <c r="A19" s="7" t="s">
        <v>27</v>
      </c>
      <c r="B19" s="20" t="s">
        <v>28</v>
      </c>
      <c r="C19" s="21">
        <v>903.2</v>
      </c>
      <c r="D19" s="21">
        <v>861.3</v>
      </c>
      <c r="E19" s="21">
        <v>969.4</v>
      </c>
      <c r="F19" s="15"/>
    </row>
    <row r="20" spans="1:6" customFormat="1" ht="148.5" customHeight="1" x14ac:dyDescent="0.2">
      <c r="A20" s="6" t="s">
        <v>29</v>
      </c>
      <c r="B20" s="20" t="s">
        <v>30</v>
      </c>
      <c r="C20" s="21">
        <v>8.6999999999999993</v>
      </c>
      <c r="D20" s="21">
        <v>9.1</v>
      </c>
      <c r="E20" s="21">
        <v>9.5</v>
      </c>
      <c r="F20" s="15"/>
    </row>
    <row r="21" spans="1:6" customFormat="1" ht="111.75" customHeight="1" x14ac:dyDescent="0.2">
      <c r="A21" s="6" t="s">
        <v>31</v>
      </c>
      <c r="B21" s="20" t="s">
        <v>32</v>
      </c>
      <c r="C21" s="21">
        <v>60.3</v>
      </c>
      <c r="D21" s="21">
        <v>63.8</v>
      </c>
      <c r="E21" s="21">
        <v>66.900000000000006</v>
      </c>
      <c r="F21" s="15"/>
    </row>
    <row r="22" spans="1:6" customFormat="1" ht="111.75" customHeight="1" x14ac:dyDescent="0.2">
      <c r="A22" s="6" t="s">
        <v>33</v>
      </c>
      <c r="B22" s="20" t="s">
        <v>34</v>
      </c>
      <c r="C22" s="21">
        <v>858.9</v>
      </c>
      <c r="D22" s="21">
        <v>940.3</v>
      </c>
      <c r="E22" s="21">
        <v>927.1</v>
      </c>
      <c r="F22" s="15"/>
    </row>
    <row r="23" spans="1:6" ht="113.25" customHeight="1" x14ac:dyDescent="0.2">
      <c r="A23" s="6" t="s">
        <v>35</v>
      </c>
      <c r="B23" s="20" t="s">
        <v>36</v>
      </c>
      <c r="C23" s="21">
        <v>2956046.2</v>
      </c>
      <c r="D23" s="21">
        <v>3250428.4</v>
      </c>
      <c r="E23" s="21">
        <v>3459639.2</v>
      </c>
    </row>
    <row r="24" spans="1:6" ht="127.5" customHeight="1" x14ac:dyDescent="0.2">
      <c r="A24" s="6" t="s">
        <v>37</v>
      </c>
      <c r="B24" s="20" t="s">
        <v>38</v>
      </c>
      <c r="C24" s="21">
        <v>14722.9</v>
      </c>
      <c r="D24" s="21">
        <v>18002.400000000001</v>
      </c>
      <c r="E24" s="21">
        <v>18739.099999999999</v>
      </c>
    </row>
    <row r="25" spans="1:6" customFormat="1" ht="115.5" customHeight="1" x14ac:dyDescent="0.2">
      <c r="A25" s="6" t="s">
        <v>39</v>
      </c>
      <c r="B25" s="20" t="s">
        <v>40</v>
      </c>
      <c r="C25" s="21">
        <v>2953993.2</v>
      </c>
      <c r="D25" s="21">
        <v>3317439.2</v>
      </c>
      <c r="E25" s="21">
        <v>3294282.4</v>
      </c>
      <c r="F25" s="15"/>
    </row>
    <row r="26" spans="1:6" ht="18.75" x14ac:dyDescent="0.2">
      <c r="A26" s="6" t="s">
        <v>41</v>
      </c>
      <c r="B26" s="20" t="s">
        <v>42</v>
      </c>
      <c r="C26" s="21">
        <f>C27+C28</f>
        <v>5949727</v>
      </c>
      <c r="D26" s="21">
        <f>D27+D28</f>
        <v>6536227</v>
      </c>
      <c r="E26" s="21">
        <f>E27+E28</f>
        <v>7193226</v>
      </c>
    </row>
    <row r="27" spans="1:6" ht="37.5" x14ac:dyDescent="0.2">
      <c r="A27" s="6" t="s">
        <v>43</v>
      </c>
      <c r="B27" s="20" t="s">
        <v>44</v>
      </c>
      <c r="C27" s="21">
        <v>5765338</v>
      </c>
      <c r="D27" s="21">
        <v>6343279</v>
      </c>
      <c r="E27" s="21">
        <v>6991377</v>
      </c>
    </row>
    <row r="28" spans="1:6" ht="18.75" x14ac:dyDescent="0.2">
      <c r="A28" s="6" t="s">
        <v>45</v>
      </c>
      <c r="B28" s="20" t="s">
        <v>46</v>
      </c>
      <c r="C28" s="21">
        <v>184389</v>
      </c>
      <c r="D28" s="21">
        <v>192948</v>
      </c>
      <c r="E28" s="21">
        <v>201849</v>
      </c>
    </row>
    <row r="29" spans="1:6" ht="18.75" x14ac:dyDescent="0.2">
      <c r="A29" s="6" t="s">
        <v>47</v>
      </c>
      <c r="B29" s="20" t="s">
        <v>48</v>
      </c>
      <c r="C29" s="21">
        <f>C30+C31+C32</f>
        <v>6137767</v>
      </c>
      <c r="D29" s="21">
        <f>D30+D31+D32</f>
        <v>6304992</v>
      </c>
      <c r="E29" s="21">
        <f>E30+E31+E32</f>
        <v>6478678</v>
      </c>
    </row>
    <row r="30" spans="1:6" ht="18.75" x14ac:dyDescent="0.2">
      <c r="A30" s="6" t="s">
        <v>49</v>
      </c>
      <c r="B30" s="20" t="s">
        <v>50</v>
      </c>
      <c r="C30" s="21">
        <v>5097802</v>
      </c>
      <c r="D30" s="21">
        <v>5236629</v>
      </c>
      <c r="E30" s="21">
        <v>5379621</v>
      </c>
    </row>
    <row r="31" spans="1:6" ht="18.75" x14ac:dyDescent="0.2">
      <c r="A31" s="6" t="s">
        <v>51</v>
      </c>
      <c r="B31" s="20" t="s">
        <v>52</v>
      </c>
      <c r="C31" s="21">
        <v>1038621</v>
      </c>
      <c r="D31" s="21">
        <v>1067019</v>
      </c>
      <c r="E31" s="21">
        <v>1097713</v>
      </c>
    </row>
    <row r="32" spans="1:6" ht="18.75" x14ac:dyDescent="0.2">
      <c r="A32" s="6" t="s">
        <v>53</v>
      </c>
      <c r="B32" s="20" t="s">
        <v>54</v>
      </c>
      <c r="C32" s="21">
        <v>1344</v>
      </c>
      <c r="D32" s="21">
        <v>1344</v>
      </c>
      <c r="E32" s="21">
        <v>1344</v>
      </c>
    </row>
    <row r="33" spans="1:257" ht="37.5" x14ac:dyDescent="0.2">
      <c r="A33" s="6" t="s">
        <v>55</v>
      </c>
      <c r="B33" s="20" t="s">
        <v>56</v>
      </c>
      <c r="C33" s="21">
        <f>C34</f>
        <v>1351</v>
      </c>
      <c r="D33" s="21">
        <f>D34</f>
        <v>1405</v>
      </c>
      <c r="E33" s="21">
        <f>E34</f>
        <v>1462</v>
      </c>
    </row>
    <row r="34" spans="1:257" ht="18.75" x14ac:dyDescent="0.2">
      <c r="A34" s="6" t="s">
        <v>57</v>
      </c>
      <c r="B34" s="20" t="s">
        <v>58</v>
      </c>
      <c r="C34" s="21">
        <v>1351</v>
      </c>
      <c r="D34" s="21">
        <v>1405</v>
      </c>
      <c r="E34" s="21">
        <v>1462</v>
      </c>
    </row>
    <row r="35" spans="1:257" ht="18.75" x14ac:dyDescent="0.2">
      <c r="A35" s="6" t="s">
        <v>59</v>
      </c>
      <c r="B35" s="20" t="s">
        <v>60</v>
      </c>
      <c r="C35" s="21">
        <v>181344.3</v>
      </c>
      <c r="D35" s="21">
        <v>183416.5</v>
      </c>
      <c r="E35" s="21">
        <v>185375.9</v>
      </c>
    </row>
    <row r="36" spans="1:257" ht="37.5" x14ac:dyDescent="0.2">
      <c r="A36" s="6" t="s">
        <v>61</v>
      </c>
      <c r="B36" s="20" t="s">
        <v>62</v>
      </c>
      <c r="C36" s="21">
        <v>2</v>
      </c>
      <c r="D36" s="21">
        <v>1</v>
      </c>
      <c r="E36" s="21">
        <v>1</v>
      </c>
    </row>
    <row r="37" spans="1:257" ht="42" customHeight="1" x14ac:dyDescent="0.2">
      <c r="A37" s="6" t="s">
        <v>63</v>
      </c>
      <c r="B37" s="20" t="s">
        <v>64</v>
      </c>
      <c r="C37" s="21">
        <v>80764.2</v>
      </c>
      <c r="D37" s="21">
        <v>82091.7</v>
      </c>
      <c r="E37" s="21">
        <v>84945.600000000006</v>
      </c>
    </row>
    <row r="38" spans="1:257" ht="18.75" x14ac:dyDescent="0.2">
      <c r="A38" s="6" t="s">
        <v>65</v>
      </c>
      <c r="B38" s="20" t="s">
        <v>66</v>
      </c>
      <c r="C38" s="21">
        <f>C39+C40</f>
        <v>138641</v>
      </c>
      <c r="D38" s="21">
        <f>D39+D40</f>
        <v>141222.39999999999</v>
      </c>
      <c r="E38" s="21">
        <f>E39+E40</f>
        <v>143813.79999999999</v>
      </c>
    </row>
    <row r="39" spans="1:257" ht="18.75" x14ac:dyDescent="0.3">
      <c r="A39" s="6" t="s">
        <v>67</v>
      </c>
      <c r="B39" s="22" t="s">
        <v>68</v>
      </c>
      <c r="C39" s="21">
        <v>101643.8</v>
      </c>
      <c r="D39" s="21">
        <v>102656.7</v>
      </c>
      <c r="E39" s="21">
        <v>103679.7</v>
      </c>
    </row>
    <row r="40" spans="1:257" ht="18.75" x14ac:dyDescent="0.3">
      <c r="A40" s="6" t="s">
        <v>69</v>
      </c>
      <c r="B40" s="22" t="s">
        <v>70</v>
      </c>
      <c r="C40" s="21">
        <v>36997.199999999997</v>
      </c>
      <c r="D40" s="21">
        <v>38565.699999999997</v>
      </c>
      <c r="E40" s="21">
        <v>40134.1</v>
      </c>
    </row>
    <row r="41" spans="1:257" ht="37.5" x14ac:dyDescent="0.2">
      <c r="A41" s="6" t="s">
        <v>71</v>
      </c>
      <c r="B41" s="20" t="s">
        <v>72</v>
      </c>
      <c r="C41" s="21">
        <v>67331.199999999997</v>
      </c>
      <c r="D41" s="21">
        <v>67917</v>
      </c>
      <c r="E41" s="21">
        <v>68520.600000000006</v>
      </c>
    </row>
    <row r="42" spans="1:257" ht="37.5" x14ac:dyDescent="0.2">
      <c r="A42" s="6" t="s">
        <v>73</v>
      </c>
      <c r="B42" s="20" t="s">
        <v>74</v>
      </c>
      <c r="C42" s="21">
        <v>57873.4</v>
      </c>
      <c r="D42" s="21">
        <v>13882.3</v>
      </c>
      <c r="E42" s="21">
        <v>16427.7</v>
      </c>
    </row>
    <row r="43" spans="1:257" ht="18.75" x14ac:dyDescent="0.2">
      <c r="A43" s="6" t="s">
        <v>75</v>
      </c>
      <c r="B43" s="20" t="s">
        <v>76</v>
      </c>
      <c r="C43" s="21">
        <v>5361.6</v>
      </c>
      <c r="D43" s="21">
        <v>5384.4</v>
      </c>
      <c r="E43" s="21">
        <v>5415.6</v>
      </c>
    </row>
    <row r="44" spans="1:257" ht="18.75" x14ac:dyDescent="0.2">
      <c r="A44" s="6" t="s">
        <v>77</v>
      </c>
      <c r="B44" s="20" t="s">
        <v>78</v>
      </c>
      <c r="C44" s="21">
        <v>1000911.8</v>
      </c>
      <c r="D44" s="21">
        <v>1000004.4</v>
      </c>
      <c r="E44" s="21">
        <v>999228.6</v>
      </c>
    </row>
    <row r="45" spans="1:257" ht="18.75" x14ac:dyDescent="0.2">
      <c r="A45" s="29" t="s">
        <v>79</v>
      </c>
      <c r="B45" s="30" t="s">
        <v>80</v>
      </c>
      <c r="C45" s="23">
        <f>C46+C226+C230</f>
        <v>21448782.399999999</v>
      </c>
      <c r="D45" s="23">
        <f>D46+D226+D230</f>
        <v>15703639.300000001</v>
      </c>
      <c r="E45" s="23">
        <f>E46+E226+E230</f>
        <v>11485825.4</v>
      </c>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row>
    <row r="46" spans="1:257" ht="37.5" x14ac:dyDescent="0.2">
      <c r="A46" s="29" t="s">
        <v>81</v>
      </c>
      <c r="B46" s="30" t="s">
        <v>82</v>
      </c>
      <c r="C46" s="23">
        <f>C47+C52+C180+C213</f>
        <v>20681665.5</v>
      </c>
      <c r="D46" s="23">
        <f>D47+D52+D180+D213</f>
        <v>14984089</v>
      </c>
      <c r="E46" s="23">
        <f>E47+E52+E180+E213</f>
        <v>10766275.1</v>
      </c>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row>
    <row r="47" spans="1:257" ht="37.5" x14ac:dyDescent="0.2">
      <c r="A47" s="29" t="s">
        <v>83</v>
      </c>
      <c r="B47" s="30" t="s">
        <v>84</v>
      </c>
      <c r="C47" s="23">
        <f>C48+C50</f>
        <v>6000000</v>
      </c>
      <c r="D47" s="23">
        <f>D48+D50</f>
        <v>4597649.2</v>
      </c>
      <c r="E47" s="23">
        <f>E48+E50</f>
        <v>4597649.2</v>
      </c>
      <c r="G47" s="8"/>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row>
    <row r="48" spans="1:257" ht="21.75" customHeight="1" x14ac:dyDescent="0.2">
      <c r="A48" s="9" t="s">
        <v>85</v>
      </c>
      <c r="B48" s="20" t="s">
        <v>235</v>
      </c>
      <c r="C48" s="24">
        <f>C49</f>
        <v>5824343</v>
      </c>
      <c r="D48" s="24">
        <f>D49</f>
        <v>4433274.2</v>
      </c>
      <c r="E48" s="24">
        <f>E49</f>
        <v>4433274.2</v>
      </c>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row>
    <row r="49" spans="1:257" ht="41.25" customHeight="1" x14ac:dyDescent="0.2">
      <c r="A49" s="9" t="s">
        <v>86</v>
      </c>
      <c r="B49" s="20" t="s">
        <v>236</v>
      </c>
      <c r="C49" s="21">
        <v>5824343</v>
      </c>
      <c r="D49" s="21">
        <v>4433274.2</v>
      </c>
      <c r="E49" s="21">
        <v>4433274.2</v>
      </c>
      <c r="G49" s="8"/>
      <c r="H49" s="8"/>
      <c r="I49" s="8"/>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row>
    <row r="50" spans="1:257" ht="57.75" customHeight="1" x14ac:dyDescent="0.2">
      <c r="A50" s="9" t="s">
        <v>87</v>
      </c>
      <c r="B50" s="20" t="s">
        <v>237</v>
      </c>
      <c r="C50" s="21">
        <f>C51</f>
        <v>175657</v>
      </c>
      <c r="D50" s="21">
        <f>D51</f>
        <v>164375</v>
      </c>
      <c r="E50" s="21">
        <f>E51</f>
        <v>164375</v>
      </c>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row>
    <row r="51" spans="1:257" ht="78" customHeight="1" x14ac:dyDescent="0.2">
      <c r="A51" s="9" t="s">
        <v>88</v>
      </c>
      <c r="B51" s="20" t="s">
        <v>238</v>
      </c>
      <c r="C51" s="21">
        <v>175657</v>
      </c>
      <c r="D51" s="21">
        <v>164375</v>
      </c>
      <c r="E51" s="21">
        <v>164375</v>
      </c>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row>
    <row r="52" spans="1:257" ht="42" customHeight="1" x14ac:dyDescent="0.2">
      <c r="A52" s="29" t="s">
        <v>89</v>
      </c>
      <c r="B52" s="30" t="s">
        <v>90</v>
      </c>
      <c r="C52" s="23">
        <f>C53+C55+C57+C59+C61+C62+C64+C65+C66+C68+C70+C72+C74+C76+C78+C80+C82+C83+C85+C87+C89+C91+C93+C95+C97+C100+C101+C103+C105+C107+C109+C111+C113+C115+C117+C119+C121+C122+C124+C125+C126+C128+C130+C132+C133+C135+C137+C139+C141+C143+C145+C149+C151+C153+C154+C156+C158+C159+C161+C163+C164+C166+C168+C170+C172+C174+C176+C178</f>
        <v>11061640</v>
      </c>
      <c r="D52" s="23">
        <f>D53+D55+D57+D59+D61+D62+D64+D65+D66+D68+D70+D72+D74+D76+D78+D80+D82+D83+D85+D87+D89+D91+D93+D95+D97+D100+D101+D103+D105+D107+D109+D111+D113+D115+D117+D119+D121+D122+D124+D125+D126+D128+D130+D132+D133+D135+D137+D139+D141+D143+D145+D149+D151+D153+D154+D156+D158+D159+D161+D163+D164+D166+D168+D170+D172+D174+D176+D178+D147</f>
        <v>6687339.4000000004</v>
      </c>
      <c r="E52" s="23">
        <f>E53+E55+E57+E59+E61+E62+E64+E65+E66+E68+E70+E72+E74+E76+E78+E80+E82+E83+E85+E87+E89+E91+E93+E95+E97+E100+E101+E103+E105+E107+E109+E111+E113+E115+E117+E119+E121+E122+E124+E125+E126+E128+E130+E132+E133+E135+E137+E139+E141+E143+E145+E149+E151+E153+E154+E156+E158+E159+E161+E163+E164+E166+E168+E170+E172+E174+E176+E178</f>
        <v>2468311.2999999993</v>
      </c>
      <c r="G52" s="8"/>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row>
    <row r="53" spans="1:257" ht="42" customHeight="1" x14ac:dyDescent="0.2">
      <c r="A53" s="9" t="s">
        <v>239</v>
      </c>
      <c r="B53" s="20" t="s">
        <v>240</v>
      </c>
      <c r="C53" s="24">
        <f>C54</f>
        <v>29630.6</v>
      </c>
      <c r="D53" s="24">
        <f>D54</f>
        <v>24889.7</v>
      </c>
      <c r="E53" s="24">
        <f>E54</f>
        <v>24889.7</v>
      </c>
      <c r="G53" s="8"/>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row>
    <row r="54" spans="1:257" ht="54.75" customHeight="1" x14ac:dyDescent="0.2">
      <c r="A54" s="9" t="s">
        <v>241</v>
      </c>
      <c r="B54" s="20" t="s">
        <v>242</v>
      </c>
      <c r="C54" s="24">
        <v>29630.6</v>
      </c>
      <c r="D54" s="24">
        <v>24889.7</v>
      </c>
      <c r="E54" s="24">
        <v>24889.7</v>
      </c>
      <c r="G54" s="8"/>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row>
    <row r="55" spans="1:257" ht="63" customHeight="1" x14ac:dyDescent="0.2">
      <c r="A55" s="9" t="s">
        <v>243</v>
      </c>
      <c r="B55" s="20" t="s">
        <v>244</v>
      </c>
      <c r="C55" s="24">
        <f>C56</f>
        <v>171500</v>
      </c>
      <c r="D55" s="24"/>
      <c r="E55" s="24"/>
      <c r="G55" s="8"/>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row>
    <row r="56" spans="1:257" ht="75" x14ac:dyDescent="0.2">
      <c r="A56" s="6" t="s">
        <v>245</v>
      </c>
      <c r="B56" s="20" t="s">
        <v>246</v>
      </c>
      <c r="C56" s="24">
        <v>171500</v>
      </c>
      <c r="D56" s="24"/>
      <c r="E56" s="24"/>
      <c r="G56" s="8"/>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row>
    <row r="57" spans="1:257" ht="39.75" customHeight="1" x14ac:dyDescent="0.2">
      <c r="A57" s="6" t="s">
        <v>247</v>
      </c>
      <c r="B57" s="25" t="s">
        <v>248</v>
      </c>
      <c r="C57" s="21">
        <f>C58</f>
        <v>3838.2</v>
      </c>
      <c r="D57" s="21">
        <f>D58</f>
        <v>0</v>
      </c>
      <c r="E57" s="21">
        <f>E58</f>
        <v>0</v>
      </c>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row>
    <row r="58" spans="1:257" ht="61.5" customHeight="1" x14ac:dyDescent="0.2">
      <c r="A58" s="6" t="s">
        <v>249</v>
      </c>
      <c r="B58" s="25" t="s">
        <v>250</v>
      </c>
      <c r="C58" s="21">
        <v>3838.2</v>
      </c>
      <c r="D58" s="21">
        <v>0</v>
      </c>
      <c r="E58" s="21">
        <v>0</v>
      </c>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row>
    <row r="59" spans="1:257" ht="56.25" customHeight="1" x14ac:dyDescent="0.2">
      <c r="A59" s="6" t="s">
        <v>251</v>
      </c>
      <c r="B59" s="25" t="s">
        <v>91</v>
      </c>
      <c r="C59" s="21">
        <f>C60</f>
        <v>21456.1</v>
      </c>
      <c r="D59" s="21">
        <f>D60</f>
        <v>16302</v>
      </c>
      <c r="E59" s="21">
        <f>E60</f>
        <v>16302</v>
      </c>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row>
    <row r="60" spans="1:257" ht="75" customHeight="1" x14ac:dyDescent="0.2">
      <c r="A60" s="6" t="s">
        <v>252</v>
      </c>
      <c r="B60" s="25" t="s">
        <v>92</v>
      </c>
      <c r="C60" s="21">
        <v>21456.1</v>
      </c>
      <c r="D60" s="21">
        <v>16302</v>
      </c>
      <c r="E60" s="21">
        <v>16302</v>
      </c>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row>
    <row r="61" spans="1:257" ht="63.75" customHeight="1" x14ac:dyDescent="0.2">
      <c r="A61" s="6" t="s">
        <v>93</v>
      </c>
      <c r="B61" s="25" t="s">
        <v>94</v>
      </c>
      <c r="C61" s="21">
        <v>758</v>
      </c>
      <c r="D61" s="21">
        <v>743.8</v>
      </c>
      <c r="E61" s="21">
        <v>743.8</v>
      </c>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row>
    <row r="62" spans="1:257" ht="56.25" x14ac:dyDescent="0.2">
      <c r="A62" s="6" t="s">
        <v>253</v>
      </c>
      <c r="B62" s="25" t="s">
        <v>254</v>
      </c>
      <c r="C62" s="21">
        <f>C63</f>
        <v>7182.5</v>
      </c>
      <c r="D62" s="21">
        <f>D63</f>
        <v>0</v>
      </c>
      <c r="E62" s="21">
        <f>E63</f>
        <v>0</v>
      </c>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row>
    <row r="63" spans="1:257" ht="61.5" customHeight="1" x14ac:dyDescent="0.2">
      <c r="A63" s="6" t="s">
        <v>255</v>
      </c>
      <c r="B63" s="25" t="s">
        <v>256</v>
      </c>
      <c r="C63" s="21">
        <v>7182.5</v>
      </c>
      <c r="D63" s="21">
        <v>0</v>
      </c>
      <c r="E63" s="21">
        <v>0</v>
      </c>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row>
    <row r="64" spans="1:257" ht="92.25" customHeight="1" x14ac:dyDescent="0.2">
      <c r="A64" s="6" t="s">
        <v>95</v>
      </c>
      <c r="B64" s="20" t="s">
        <v>96</v>
      </c>
      <c r="C64" s="21">
        <v>38328.300000000003</v>
      </c>
      <c r="D64" s="21">
        <v>37549</v>
      </c>
      <c r="E64" s="21">
        <v>37549</v>
      </c>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row>
    <row r="65" spans="1:257" ht="93.75" x14ac:dyDescent="0.2">
      <c r="A65" s="6" t="s">
        <v>97</v>
      </c>
      <c r="B65" s="20" t="s">
        <v>98</v>
      </c>
      <c r="C65" s="21">
        <v>564324.69999999995</v>
      </c>
      <c r="D65" s="21">
        <v>198837.4</v>
      </c>
      <c r="E65" s="21"/>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row>
    <row r="66" spans="1:257" ht="119.25" customHeight="1" x14ac:dyDescent="0.2">
      <c r="A66" s="9" t="s">
        <v>99</v>
      </c>
      <c r="B66" s="20" t="s">
        <v>257</v>
      </c>
      <c r="C66" s="21">
        <f>C67</f>
        <v>1320</v>
      </c>
      <c r="D66" s="21"/>
      <c r="E66" s="21"/>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row>
    <row r="67" spans="1:257" ht="135" customHeight="1" x14ac:dyDescent="0.2">
      <c r="A67" s="9" t="s">
        <v>100</v>
      </c>
      <c r="B67" s="20" t="s">
        <v>258</v>
      </c>
      <c r="C67" s="21">
        <v>1320</v>
      </c>
      <c r="D67" s="21"/>
      <c r="E67" s="21"/>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row>
    <row r="68" spans="1:257" ht="93.75" customHeight="1" x14ac:dyDescent="0.2">
      <c r="A68" s="6" t="s">
        <v>259</v>
      </c>
      <c r="B68" s="20" t="s">
        <v>260</v>
      </c>
      <c r="C68" s="21">
        <f>C69</f>
        <v>15397.4</v>
      </c>
      <c r="D68" s="21"/>
      <c r="E68" s="21"/>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row>
    <row r="69" spans="1:257" ht="114" customHeight="1" x14ac:dyDescent="0.2">
      <c r="A69" s="6" t="s">
        <v>261</v>
      </c>
      <c r="B69" s="20" t="s">
        <v>262</v>
      </c>
      <c r="C69" s="21">
        <v>15397.4</v>
      </c>
      <c r="D69" s="21"/>
      <c r="E69" s="21"/>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row>
    <row r="70" spans="1:257" ht="93.75" x14ac:dyDescent="0.2">
      <c r="A70" s="6" t="s">
        <v>101</v>
      </c>
      <c r="B70" s="20" t="s">
        <v>263</v>
      </c>
      <c r="C70" s="21">
        <f>C71</f>
        <v>66416.399999999994</v>
      </c>
      <c r="D70" s="21">
        <f>D71</f>
        <v>0</v>
      </c>
      <c r="E70" s="21">
        <f>E71</f>
        <v>0</v>
      </c>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row>
    <row r="71" spans="1:257" ht="96.75" customHeight="1" x14ac:dyDescent="0.2">
      <c r="A71" s="6" t="s">
        <v>102</v>
      </c>
      <c r="B71" s="20" t="s">
        <v>264</v>
      </c>
      <c r="C71" s="21">
        <v>66416.399999999994</v>
      </c>
      <c r="D71" s="21">
        <v>0</v>
      </c>
      <c r="E71" s="21">
        <v>0</v>
      </c>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row>
    <row r="72" spans="1:257" ht="189" customHeight="1" x14ac:dyDescent="0.2">
      <c r="A72" s="9" t="s">
        <v>103</v>
      </c>
      <c r="B72" s="20" t="s">
        <v>265</v>
      </c>
      <c r="C72" s="21">
        <f>C73</f>
        <v>53460</v>
      </c>
      <c r="D72" s="21">
        <f>D73</f>
        <v>37625</v>
      </c>
      <c r="E72" s="21">
        <f>E73</f>
        <v>48175</v>
      </c>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row>
    <row r="73" spans="1:257" ht="206.25" x14ac:dyDescent="0.2">
      <c r="A73" s="9" t="s">
        <v>104</v>
      </c>
      <c r="B73" s="20" t="s">
        <v>266</v>
      </c>
      <c r="C73" s="21">
        <v>53460</v>
      </c>
      <c r="D73" s="21">
        <v>37625</v>
      </c>
      <c r="E73" s="21">
        <v>48175</v>
      </c>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row>
    <row r="74" spans="1:257" ht="57.75" customHeight="1" x14ac:dyDescent="0.2">
      <c r="A74" s="9" t="s">
        <v>267</v>
      </c>
      <c r="B74" s="20" t="s">
        <v>268</v>
      </c>
      <c r="C74" s="21">
        <f>C75</f>
        <v>62490</v>
      </c>
      <c r="D74" s="21"/>
      <c r="E74" s="21"/>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row>
    <row r="75" spans="1:257" ht="79.5" customHeight="1" x14ac:dyDescent="0.2">
      <c r="A75" s="9" t="s">
        <v>269</v>
      </c>
      <c r="B75" s="20" t="s">
        <v>270</v>
      </c>
      <c r="C75" s="21">
        <v>62490</v>
      </c>
      <c r="D75" s="21"/>
      <c r="E75" s="21"/>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row>
    <row r="76" spans="1:257" s="12" customFormat="1" ht="131.25" x14ac:dyDescent="0.25">
      <c r="A76" s="9" t="s">
        <v>271</v>
      </c>
      <c r="B76" s="20" t="s">
        <v>272</v>
      </c>
      <c r="C76" s="21">
        <f>C77</f>
        <v>183750</v>
      </c>
      <c r="D76" s="21"/>
      <c r="E76" s="21"/>
      <c r="F76" s="26"/>
    </row>
    <row r="77" spans="1:257" s="12" customFormat="1" ht="150" x14ac:dyDescent="0.25">
      <c r="A77" s="9" t="s">
        <v>273</v>
      </c>
      <c r="B77" s="20" t="s">
        <v>274</v>
      </c>
      <c r="C77" s="21">
        <v>183750</v>
      </c>
      <c r="D77" s="21"/>
      <c r="E77" s="21"/>
      <c r="F77" s="26"/>
    </row>
    <row r="78" spans="1:257" s="12" customFormat="1" ht="131.25" x14ac:dyDescent="0.25">
      <c r="A78" s="9" t="s">
        <v>275</v>
      </c>
      <c r="B78" s="20" t="s">
        <v>276</v>
      </c>
      <c r="C78" s="21">
        <f>C79</f>
        <v>111904.4</v>
      </c>
      <c r="D78" s="21"/>
      <c r="E78" s="21"/>
      <c r="F78" s="26"/>
    </row>
    <row r="79" spans="1:257" s="12" customFormat="1" ht="131.25" x14ac:dyDescent="0.25">
      <c r="A79" s="9" t="s">
        <v>277</v>
      </c>
      <c r="B79" s="20" t="s">
        <v>278</v>
      </c>
      <c r="C79" s="21">
        <v>111904.4</v>
      </c>
      <c r="D79" s="21"/>
      <c r="E79" s="21"/>
      <c r="F79" s="26"/>
    </row>
    <row r="80" spans="1:257" s="12" customFormat="1" ht="93.75" x14ac:dyDescent="0.25">
      <c r="A80" s="9" t="s">
        <v>279</v>
      </c>
      <c r="B80" s="20" t="s">
        <v>280</v>
      </c>
      <c r="C80" s="21">
        <f>C81</f>
        <v>50511.9</v>
      </c>
      <c r="D80" s="21">
        <f>D81</f>
        <v>50511.9</v>
      </c>
      <c r="E80" s="21">
        <f>E81</f>
        <v>50511.9</v>
      </c>
      <c r="F80" s="26"/>
    </row>
    <row r="81" spans="1:257" s="12" customFormat="1" ht="99" customHeight="1" x14ac:dyDescent="0.25">
      <c r="A81" s="9" t="s">
        <v>281</v>
      </c>
      <c r="B81" s="20" t="s">
        <v>282</v>
      </c>
      <c r="C81" s="21">
        <v>50511.9</v>
      </c>
      <c r="D81" s="21">
        <v>50511.9</v>
      </c>
      <c r="E81" s="21">
        <v>50511.9</v>
      </c>
      <c r="F81" s="26"/>
    </row>
    <row r="82" spans="1:257" ht="75" x14ac:dyDescent="0.2">
      <c r="A82" s="9" t="s">
        <v>283</v>
      </c>
      <c r="B82" s="20" t="s">
        <v>284</v>
      </c>
      <c r="C82" s="21">
        <v>55287.8</v>
      </c>
      <c r="D82" s="21">
        <v>0</v>
      </c>
      <c r="E82" s="21">
        <v>0</v>
      </c>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row>
    <row r="83" spans="1:257" ht="56.25" x14ac:dyDescent="0.2">
      <c r="A83" s="9" t="s">
        <v>285</v>
      </c>
      <c r="B83" s="20" t="s">
        <v>286</v>
      </c>
      <c r="C83" s="21">
        <f>C84</f>
        <v>164036.70000000001</v>
      </c>
      <c r="D83" s="21">
        <f>D84</f>
        <v>0</v>
      </c>
      <c r="E83" s="21">
        <f>E84</f>
        <v>0</v>
      </c>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row>
    <row r="84" spans="1:257" ht="75" x14ac:dyDescent="0.2">
      <c r="A84" s="9" t="s">
        <v>287</v>
      </c>
      <c r="B84" s="20" t="s">
        <v>288</v>
      </c>
      <c r="C84" s="21">
        <v>164036.70000000001</v>
      </c>
      <c r="D84" s="21">
        <v>0</v>
      </c>
      <c r="E84" s="21">
        <v>0</v>
      </c>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row>
    <row r="85" spans="1:257" ht="37.5" x14ac:dyDescent="0.2">
      <c r="A85" s="9" t="s">
        <v>105</v>
      </c>
      <c r="B85" s="20" t="s">
        <v>106</v>
      </c>
      <c r="C85" s="21">
        <f>C86</f>
        <v>47258.5</v>
      </c>
      <c r="D85" s="21">
        <f>D86</f>
        <v>46635.7</v>
      </c>
      <c r="E85" s="21">
        <f>E86</f>
        <v>44641.599999999999</v>
      </c>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row>
    <row r="86" spans="1:257" ht="39.75" customHeight="1" x14ac:dyDescent="0.2">
      <c r="A86" s="9" t="s">
        <v>107</v>
      </c>
      <c r="B86" s="20" t="s">
        <v>108</v>
      </c>
      <c r="C86" s="21">
        <v>47258.5</v>
      </c>
      <c r="D86" s="21">
        <v>46635.7</v>
      </c>
      <c r="E86" s="21">
        <v>44641.599999999999</v>
      </c>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row>
    <row r="87" spans="1:257" ht="60" customHeight="1" x14ac:dyDescent="0.2">
      <c r="A87" s="9" t="s">
        <v>109</v>
      </c>
      <c r="B87" s="20" t="s">
        <v>289</v>
      </c>
      <c r="C87" s="21">
        <f>C88</f>
        <v>15311.7</v>
      </c>
      <c r="D87" s="21">
        <f>D88</f>
        <v>15425</v>
      </c>
      <c r="E87" s="21">
        <f>E88</f>
        <v>14702.7</v>
      </c>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row>
    <row r="88" spans="1:257" ht="75" x14ac:dyDescent="0.2">
      <c r="A88" s="9" t="s">
        <v>110</v>
      </c>
      <c r="B88" s="20" t="s">
        <v>111</v>
      </c>
      <c r="C88" s="21">
        <v>15311.7</v>
      </c>
      <c r="D88" s="21">
        <v>15425</v>
      </c>
      <c r="E88" s="21">
        <v>14702.7</v>
      </c>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row>
    <row r="89" spans="1:257" s="12" customFormat="1" ht="84.75" customHeight="1" x14ac:dyDescent="0.25">
      <c r="A89" s="9" t="s">
        <v>290</v>
      </c>
      <c r="B89" s="20" t="s">
        <v>291</v>
      </c>
      <c r="C89" s="21">
        <f>C90</f>
        <v>173964.4</v>
      </c>
      <c r="D89" s="21"/>
      <c r="E89" s="21"/>
      <c r="F89" s="26"/>
    </row>
    <row r="90" spans="1:257" s="12" customFormat="1" ht="93.75" x14ac:dyDescent="0.25">
      <c r="A90" s="9" t="s">
        <v>292</v>
      </c>
      <c r="B90" s="20" t="s">
        <v>293</v>
      </c>
      <c r="C90" s="21">
        <v>173964.4</v>
      </c>
      <c r="D90" s="21"/>
      <c r="E90" s="21"/>
      <c r="F90" s="26"/>
    </row>
    <row r="91" spans="1:257" ht="138" customHeight="1" x14ac:dyDescent="0.2">
      <c r="A91" s="9" t="s">
        <v>112</v>
      </c>
      <c r="B91" s="20" t="s">
        <v>294</v>
      </c>
      <c r="C91" s="21">
        <f>C92</f>
        <v>8572.9</v>
      </c>
      <c r="D91" s="21">
        <f>D92</f>
        <v>0</v>
      </c>
      <c r="E91" s="21">
        <f>E92</f>
        <v>0</v>
      </c>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row>
    <row r="92" spans="1:257" ht="149.25" customHeight="1" x14ac:dyDescent="0.2">
      <c r="A92" s="9" t="s">
        <v>113</v>
      </c>
      <c r="B92" s="20" t="s">
        <v>295</v>
      </c>
      <c r="C92" s="21">
        <v>8572.9</v>
      </c>
      <c r="D92" s="21">
        <v>0</v>
      </c>
      <c r="E92" s="21">
        <v>0</v>
      </c>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row>
    <row r="93" spans="1:257" s="12" customFormat="1" ht="56.25" x14ac:dyDescent="0.25">
      <c r="A93" s="9" t="s">
        <v>296</v>
      </c>
      <c r="B93" s="20" t="s">
        <v>297</v>
      </c>
      <c r="C93" s="21">
        <f>C94</f>
        <v>1260246</v>
      </c>
      <c r="D93" s="21"/>
      <c r="E93" s="21"/>
      <c r="F93" s="26"/>
    </row>
    <row r="94" spans="1:257" s="12" customFormat="1" ht="76.5" customHeight="1" x14ac:dyDescent="0.25">
      <c r="A94" s="9" t="s">
        <v>298</v>
      </c>
      <c r="B94" s="20" t="s">
        <v>299</v>
      </c>
      <c r="C94" s="21">
        <v>1260246</v>
      </c>
      <c r="D94" s="21"/>
      <c r="E94" s="21"/>
      <c r="F94" s="26"/>
    </row>
    <row r="95" spans="1:257" ht="56.25" x14ac:dyDescent="0.2">
      <c r="A95" s="9" t="s">
        <v>114</v>
      </c>
      <c r="B95" s="20" t="s">
        <v>115</v>
      </c>
      <c r="C95" s="21">
        <f>C96</f>
        <v>314347.40000000002</v>
      </c>
      <c r="D95" s="21">
        <f>D96</f>
        <v>0</v>
      </c>
      <c r="E95" s="21">
        <f>E96</f>
        <v>0</v>
      </c>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row>
    <row r="96" spans="1:257" ht="58.5" customHeight="1" x14ac:dyDescent="0.2">
      <c r="A96" s="9" t="s">
        <v>116</v>
      </c>
      <c r="B96" s="20" t="s">
        <v>117</v>
      </c>
      <c r="C96" s="21">
        <v>314347.40000000002</v>
      </c>
      <c r="D96" s="21">
        <v>0</v>
      </c>
      <c r="E96" s="21">
        <v>0</v>
      </c>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row>
    <row r="97" spans="1:257" ht="131.25" x14ac:dyDescent="0.2">
      <c r="A97" s="9" t="s">
        <v>118</v>
      </c>
      <c r="B97" s="20" t="s">
        <v>300</v>
      </c>
      <c r="C97" s="21">
        <f>C98</f>
        <v>3520</v>
      </c>
      <c r="D97" s="21"/>
      <c r="E97" s="21"/>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row>
    <row r="98" spans="1:257" ht="133.5" customHeight="1" x14ac:dyDescent="0.2">
      <c r="A98" s="9" t="s">
        <v>119</v>
      </c>
      <c r="B98" s="20" t="s">
        <v>301</v>
      </c>
      <c r="C98" s="21">
        <v>3520</v>
      </c>
      <c r="D98" s="21"/>
      <c r="E98" s="21"/>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row>
    <row r="99" spans="1:257" s="1" customFormat="1" ht="40.5" customHeight="1" x14ac:dyDescent="0.2">
      <c r="A99" s="9" t="s">
        <v>453</v>
      </c>
      <c r="B99" s="20" t="s">
        <v>454</v>
      </c>
      <c r="C99" s="21">
        <v>31680</v>
      </c>
      <c r="D99" s="21">
        <v>61920</v>
      </c>
      <c r="E99" s="21"/>
      <c r="F99" s="15"/>
    </row>
    <row r="100" spans="1:257" ht="60" customHeight="1" x14ac:dyDescent="0.2">
      <c r="A100" s="9" t="s">
        <v>120</v>
      </c>
      <c r="B100" s="20" t="s">
        <v>302</v>
      </c>
      <c r="C100" s="21">
        <v>31680</v>
      </c>
      <c r="D100" s="21">
        <v>61920</v>
      </c>
      <c r="E100" s="21"/>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row>
    <row r="101" spans="1:257" ht="120" customHeight="1" x14ac:dyDescent="0.2">
      <c r="A101" s="9" t="s">
        <v>303</v>
      </c>
      <c r="B101" s="20" t="s">
        <v>304</v>
      </c>
      <c r="C101" s="21">
        <f>C102</f>
        <v>15424</v>
      </c>
      <c r="D101" s="21">
        <f>D102</f>
        <v>338.4</v>
      </c>
      <c r="E101" s="2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row>
    <row r="102" spans="1:257" ht="157.5" customHeight="1" x14ac:dyDescent="0.2">
      <c r="A102" s="9" t="s">
        <v>305</v>
      </c>
      <c r="B102" s="20" t="s">
        <v>306</v>
      </c>
      <c r="C102" s="21">
        <v>15424</v>
      </c>
      <c r="D102" s="21">
        <v>338.4</v>
      </c>
      <c r="E102" s="21"/>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row>
    <row r="103" spans="1:257" ht="112.5" x14ac:dyDescent="0.2">
      <c r="A103" s="9" t="s">
        <v>121</v>
      </c>
      <c r="B103" s="20" t="s">
        <v>122</v>
      </c>
      <c r="C103" s="21">
        <f>C104</f>
        <v>4686.8</v>
      </c>
      <c r="D103" s="21"/>
      <c r="E103" s="21"/>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row>
    <row r="104" spans="1:257" ht="112.5" x14ac:dyDescent="0.2">
      <c r="A104" s="9" t="s">
        <v>123</v>
      </c>
      <c r="B104" s="20" t="s">
        <v>124</v>
      </c>
      <c r="C104" s="21">
        <v>4686.8</v>
      </c>
      <c r="D104" s="21"/>
      <c r="E104" s="21"/>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row>
    <row r="105" spans="1:257" ht="75" x14ac:dyDescent="0.2">
      <c r="A105" s="9" t="s">
        <v>307</v>
      </c>
      <c r="B105" s="20" t="s">
        <v>308</v>
      </c>
      <c r="C105" s="21">
        <f>C106</f>
        <v>640005.9</v>
      </c>
      <c r="D105" s="21">
        <f>D106</f>
        <v>602432.1</v>
      </c>
      <c r="E105" s="21">
        <f>E106</f>
        <v>602432.1</v>
      </c>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row>
    <row r="106" spans="1:257" ht="93.75" x14ac:dyDescent="0.2">
      <c r="A106" s="9" t="s">
        <v>309</v>
      </c>
      <c r="B106" s="20" t="s">
        <v>310</v>
      </c>
      <c r="C106" s="21">
        <v>640005.9</v>
      </c>
      <c r="D106" s="21">
        <v>602432.1</v>
      </c>
      <c r="E106" s="21">
        <v>602432.1</v>
      </c>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row>
    <row r="107" spans="1:257" ht="75" x14ac:dyDescent="0.2">
      <c r="A107" s="9" t="s">
        <v>311</v>
      </c>
      <c r="B107" s="20" t="s">
        <v>312</v>
      </c>
      <c r="C107" s="21">
        <f>C108</f>
        <v>705521.5</v>
      </c>
      <c r="D107" s="21"/>
      <c r="E107" s="21"/>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row>
    <row r="108" spans="1:257" ht="79.5" customHeight="1" x14ac:dyDescent="0.2">
      <c r="A108" s="9" t="s">
        <v>313</v>
      </c>
      <c r="B108" s="20" t="s">
        <v>314</v>
      </c>
      <c r="C108" s="21">
        <v>705521.5</v>
      </c>
      <c r="D108" s="21"/>
      <c r="E108" s="21"/>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row>
    <row r="109" spans="1:257" s="12" customFormat="1" ht="75" x14ac:dyDescent="0.25">
      <c r="A109" s="9" t="s">
        <v>315</v>
      </c>
      <c r="B109" s="20" t="s">
        <v>316</v>
      </c>
      <c r="C109" s="21">
        <f>C110</f>
        <v>72640.5</v>
      </c>
      <c r="D109" s="21">
        <f>D110</f>
        <v>0</v>
      </c>
      <c r="E109" s="21">
        <f>E110</f>
        <v>0</v>
      </c>
      <c r="F109" s="26"/>
    </row>
    <row r="110" spans="1:257" s="12" customFormat="1" ht="75.75" customHeight="1" x14ac:dyDescent="0.25">
      <c r="A110" s="9" t="s">
        <v>317</v>
      </c>
      <c r="B110" s="20" t="s">
        <v>318</v>
      </c>
      <c r="C110" s="21">
        <v>72640.5</v>
      </c>
      <c r="D110" s="21">
        <v>0</v>
      </c>
      <c r="E110" s="21">
        <v>0</v>
      </c>
      <c r="F110" s="26"/>
    </row>
    <row r="111" spans="1:257" ht="18.75" x14ac:dyDescent="0.2">
      <c r="A111" s="6" t="s">
        <v>319</v>
      </c>
      <c r="B111" s="20" t="s">
        <v>320</v>
      </c>
      <c r="C111" s="21">
        <f>C112</f>
        <v>15840</v>
      </c>
      <c r="D111" s="21">
        <f>D112</f>
        <v>15840</v>
      </c>
      <c r="E111" s="21">
        <f>E112</f>
        <v>15840</v>
      </c>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row>
    <row r="112" spans="1:257" ht="37.5" x14ac:dyDescent="0.2">
      <c r="A112" s="6" t="s">
        <v>321</v>
      </c>
      <c r="B112" s="20" t="s">
        <v>322</v>
      </c>
      <c r="C112" s="21">
        <v>15840</v>
      </c>
      <c r="D112" s="21">
        <v>15840</v>
      </c>
      <c r="E112" s="21">
        <v>15840</v>
      </c>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row>
    <row r="113" spans="1:257" s="12" customFormat="1" ht="37.5" x14ac:dyDescent="0.25">
      <c r="A113" s="6" t="s">
        <v>323</v>
      </c>
      <c r="B113" s="20" t="s">
        <v>324</v>
      </c>
      <c r="C113" s="21">
        <f>C114</f>
        <v>57589.3</v>
      </c>
      <c r="D113" s="21">
        <f>D114</f>
        <v>55983.4</v>
      </c>
      <c r="E113" s="21">
        <f>E114</f>
        <v>78376.800000000003</v>
      </c>
      <c r="F113" s="26"/>
    </row>
    <row r="114" spans="1:257" s="12" customFormat="1" ht="37.5" x14ac:dyDescent="0.25">
      <c r="A114" s="6" t="s">
        <v>325</v>
      </c>
      <c r="B114" s="20" t="s">
        <v>326</v>
      </c>
      <c r="C114" s="21">
        <v>57589.3</v>
      </c>
      <c r="D114" s="21">
        <v>55983.4</v>
      </c>
      <c r="E114" s="21">
        <v>78376.800000000003</v>
      </c>
      <c r="F114" s="26"/>
    </row>
    <row r="115" spans="1:257" ht="75" x14ac:dyDescent="0.2">
      <c r="A115" s="9" t="s">
        <v>327</v>
      </c>
      <c r="B115" s="20" t="s">
        <v>328</v>
      </c>
      <c r="C115" s="21">
        <f>C116</f>
        <v>12715.3</v>
      </c>
      <c r="D115" s="21">
        <f>D116</f>
        <v>12386.1</v>
      </c>
      <c r="E115" s="21">
        <f>E116</f>
        <v>12386.1</v>
      </c>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row>
    <row r="116" spans="1:257" ht="77.25" customHeight="1" x14ac:dyDescent="0.2">
      <c r="A116" s="9" t="s">
        <v>329</v>
      </c>
      <c r="B116" s="20" t="s">
        <v>330</v>
      </c>
      <c r="C116" s="21">
        <v>12715.3</v>
      </c>
      <c r="D116" s="21">
        <v>12386.1</v>
      </c>
      <c r="E116" s="21">
        <v>12386.1</v>
      </c>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row>
    <row r="117" spans="1:257" ht="56.25" x14ac:dyDescent="0.2">
      <c r="A117" s="9" t="s">
        <v>331</v>
      </c>
      <c r="B117" s="20" t="s">
        <v>332</v>
      </c>
      <c r="C117" s="21">
        <f>C118</f>
        <v>1019156.6</v>
      </c>
      <c r="D117" s="21">
        <f>D118</f>
        <v>1520692.4</v>
      </c>
      <c r="E117" s="21">
        <f>E118</f>
        <v>0</v>
      </c>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row>
    <row r="118" spans="1:257" ht="56.25" x14ac:dyDescent="0.2">
      <c r="A118" s="9" t="s">
        <v>333</v>
      </c>
      <c r="B118" s="20" t="s">
        <v>334</v>
      </c>
      <c r="C118" s="21">
        <v>1019156.6</v>
      </c>
      <c r="D118" s="21">
        <v>1520692.4</v>
      </c>
      <c r="E118" s="21">
        <v>0</v>
      </c>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row>
    <row r="119" spans="1:257" ht="37.5" x14ac:dyDescent="0.2">
      <c r="A119" s="6" t="s">
        <v>335</v>
      </c>
      <c r="B119" s="20" t="s">
        <v>336</v>
      </c>
      <c r="C119" s="21">
        <f>C120</f>
        <v>72656.800000000003</v>
      </c>
      <c r="D119" s="21"/>
      <c r="E119" s="21"/>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row>
    <row r="120" spans="1:257" ht="57" customHeight="1" x14ac:dyDescent="0.2">
      <c r="A120" s="6" t="s">
        <v>337</v>
      </c>
      <c r="B120" s="20" t="s">
        <v>338</v>
      </c>
      <c r="C120" s="21">
        <v>72656.800000000003</v>
      </c>
      <c r="D120" s="21"/>
      <c r="E120" s="21"/>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row>
    <row r="121" spans="1:257" ht="135" customHeight="1" x14ac:dyDescent="0.2">
      <c r="A121" s="6" t="s">
        <v>339</v>
      </c>
      <c r="B121" s="20" t="s">
        <v>340</v>
      </c>
      <c r="C121" s="21">
        <v>19405.5</v>
      </c>
      <c r="D121" s="21">
        <v>19141.400000000001</v>
      </c>
      <c r="E121" s="21">
        <v>18318.8</v>
      </c>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row>
    <row r="122" spans="1:257" ht="56.25" x14ac:dyDescent="0.2">
      <c r="A122" s="9" t="s">
        <v>341</v>
      </c>
      <c r="B122" s="20" t="s">
        <v>342</v>
      </c>
      <c r="C122" s="21">
        <f>C123</f>
        <v>1209947.1000000001</v>
      </c>
      <c r="D122" s="21">
        <f>D123</f>
        <v>1963584.1</v>
      </c>
      <c r="E122" s="21"/>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row>
    <row r="123" spans="1:257" ht="75" x14ac:dyDescent="0.2">
      <c r="A123" s="9" t="s">
        <v>343</v>
      </c>
      <c r="B123" s="20" t="s">
        <v>344</v>
      </c>
      <c r="C123" s="21">
        <v>1209947.1000000001</v>
      </c>
      <c r="D123" s="21">
        <v>1963584.1</v>
      </c>
      <c r="E123" s="21"/>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row>
    <row r="124" spans="1:257" ht="112.5" x14ac:dyDescent="0.2">
      <c r="A124" s="6" t="s">
        <v>125</v>
      </c>
      <c r="B124" s="20" t="s">
        <v>345</v>
      </c>
      <c r="C124" s="21">
        <v>28913.9</v>
      </c>
      <c r="D124" s="21">
        <v>28434.2</v>
      </c>
      <c r="E124" s="21">
        <v>28417</v>
      </c>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row>
    <row r="125" spans="1:257" ht="93.75" x14ac:dyDescent="0.2">
      <c r="A125" s="6" t="s">
        <v>126</v>
      </c>
      <c r="B125" s="20" t="s">
        <v>127</v>
      </c>
      <c r="C125" s="21">
        <v>326906</v>
      </c>
      <c r="D125" s="21">
        <v>326906</v>
      </c>
      <c r="E125" s="21">
        <v>326906</v>
      </c>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row>
    <row r="126" spans="1:257" ht="93" customHeight="1" x14ac:dyDescent="0.2">
      <c r="A126" s="6" t="s">
        <v>346</v>
      </c>
      <c r="B126" s="20" t="s">
        <v>347</v>
      </c>
      <c r="C126" s="21">
        <f>C127</f>
        <v>32019.599999999999</v>
      </c>
      <c r="D126" s="21">
        <f>D127</f>
        <v>28185.599999999999</v>
      </c>
      <c r="E126" s="21"/>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row>
    <row r="127" spans="1:257" ht="112.5" x14ac:dyDescent="0.2">
      <c r="A127" s="6" t="s">
        <v>348</v>
      </c>
      <c r="B127" s="20" t="s">
        <v>349</v>
      </c>
      <c r="C127" s="21">
        <v>32019.599999999999</v>
      </c>
      <c r="D127" s="21">
        <v>28185.599999999999</v>
      </c>
      <c r="E127" s="21"/>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row>
    <row r="128" spans="1:257" s="12" customFormat="1" ht="93.75" x14ac:dyDescent="0.25">
      <c r="A128" s="6" t="s">
        <v>350</v>
      </c>
      <c r="B128" s="20" t="s">
        <v>351</v>
      </c>
      <c r="C128" s="21">
        <f>C129</f>
        <v>171089.5</v>
      </c>
      <c r="D128" s="21">
        <f>D129</f>
        <v>0</v>
      </c>
      <c r="E128" s="21">
        <f>E129</f>
        <v>0</v>
      </c>
      <c r="F128" s="26"/>
    </row>
    <row r="129" spans="1:257" s="12" customFormat="1" ht="93.75" x14ac:dyDescent="0.25">
      <c r="A129" s="6" t="s">
        <v>352</v>
      </c>
      <c r="B129" s="20" t="s">
        <v>353</v>
      </c>
      <c r="C129" s="21">
        <v>171089.5</v>
      </c>
      <c r="D129" s="21">
        <v>0</v>
      </c>
      <c r="E129" s="21">
        <v>0</v>
      </c>
      <c r="F129" s="26"/>
    </row>
    <row r="130" spans="1:257" ht="56.25" x14ac:dyDescent="0.2">
      <c r="A130" s="6" t="s">
        <v>354</v>
      </c>
      <c r="B130" s="20" t="s">
        <v>355</v>
      </c>
      <c r="C130" s="21">
        <f>C131</f>
        <v>12051.2</v>
      </c>
      <c r="D130" s="21">
        <f>D131</f>
        <v>8213.5</v>
      </c>
      <c r="E130" s="21">
        <f>E131</f>
        <v>4828.8</v>
      </c>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row>
    <row r="131" spans="1:257" ht="75" x14ac:dyDescent="0.2">
      <c r="A131" s="6" t="s">
        <v>356</v>
      </c>
      <c r="B131" s="20" t="s">
        <v>357</v>
      </c>
      <c r="C131" s="21">
        <v>12051.2</v>
      </c>
      <c r="D131" s="21">
        <v>8213.5</v>
      </c>
      <c r="E131" s="21">
        <v>4828.8</v>
      </c>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row>
    <row r="132" spans="1:257" ht="75" x14ac:dyDescent="0.2">
      <c r="A132" s="6" t="s">
        <v>128</v>
      </c>
      <c r="B132" s="20" t="s">
        <v>0</v>
      </c>
      <c r="C132" s="21">
        <v>13691.3</v>
      </c>
      <c r="D132" s="21">
        <v>12963.1</v>
      </c>
      <c r="E132" s="21">
        <v>12963.1</v>
      </c>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row>
    <row r="133" spans="1:257" ht="80.25" customHeight="1" x14ac:dyDescent="0.2">
      <c r="A133" s="9" t="s">
        <v>129</v>
      </c>
      <c r="B133" s="20" t="s">
        <v>358</v>
      </c>
      <c r="C133" s="21">
        <f>C134</f>
        <v>3188.6</v>
      </c>
      <c r="D133" s="21">
        <f>D134</f>
        <v>3155.8</v>
      </c>
      <c r="E133" s="21">
        <f>E134</f>
        <v>7180.2</v>
      </c>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row>
    <row r="134" spans="1:257" ht="93.75" x14ac:dyDescent="0.2">
      <c r="A134" s="9" t="s">
        <v>130</v>
      </c>
      <c r="B134" s="20" t="s">
        <v>359</v>
      </c>
      <c r="C134" s="21">
        <v>3188.6</v>
      </c>
      <c r="D134" s="21">
        <v>3155.8</v>
      </c>
      <c r="E134" s="21">
        <v>7180.2</v>
      </c>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row>
    <row r="135" spans="1:257" ht="75" x14ac:dyDescent="0.2">
      <c r="A135" s="6" t="s">
        <v>131</v>
      </c>
      <c r="B135" s="20" t="s">
        <v>360</v>
      </c>
      <c r="C135" s="21">
        <f>C136</f>
        <v>14430.4</v>
      </c>
      <c r="D135" s="21">
        <f>D136</f>
        <v>14026.7</v>
      </c>
      <c r="E135" s="21">
        <f>E136</f>
        <v>14026.7</v>
      </c>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row>
    <row r="136" spans="1:257" ht="98.25" customHeight="1" x14ac:dyDescent="0.2">
      <c r="A136" s="6" t="s">
        <v>132</v>
      </c>
      <c r="B136" s="20" t="s">
        <v>361</v>
      </c>
      <c r="C136" s="21">
        <v>14430.4</v>
      </c>
      <c r="D136" s="21">
        <v>14026.7</v>
      </c>
      <c r="E136" s="21">
        <v>14026.7</v>
      </c>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row>
    <row r="137" spans="1:257" ht="41.25" customHeight="1" x14ac:dyDescent="0.2">
      <c r="A137" s="6" t="s">
        <v>133</v>
      </c>
      <c r="B137" s="20" t="s">
        <v>134</v>
      </c>
      <c r="C137" s="21">
        <f>C138</f>
        <v>105473</v>
      </c>
      <c r="D137" s="21">
        <f>D138</f>
        <v>0</v>
      </c>
      <c r="E137" s="21">
        <f>E138</f>
        <v>0</v>
      </c>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row>
    <row r="138" spans="1:257" ht="57" customHeight="1" x14ac:dyDescent="0.2">
      <c r="A138" s="6" t="s">
        <v>135</v>
      </c>
      <c r="B138" s="20" t="s">
        <v>136</v>
      </c>
      <c r="C138" s="21">
        <v>105473</v>
      </c>
      <c r="D138" s="21">
        <v>0</v>
      </c>
      <c r="E138" s="21">
        <v>0</v>
      </c>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row>
    <row r="139" spans="1:257" ht="37.5" x14ac:dyDescent="0.2">
      <c r="A139" s="9" t="s">
        <v>137</v>
      </c>
      <c r="B139" s="20" t="s">
        <v>362</v>
      </c>
      <c r="C139" s="21">
        <f>C140</f>
        <v>56572.1</v>
      </c>
      <c r="D139" s="21">
        <f>D140</f>
        <v>55166.7</v>
      </c>
      <c r="E139" s="21">
        <f>E140</f>
        <v>55166.7</v>
      </c>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row>
    <row r="140" spans="1:257" ht="56.25" x14ac:dyDescent="0.2">
      <c r="A140" s="9" t="s">
        <v>138</v>
      </c>
      <c r="B140" s="20" t="s">
        <v>363</v>
      </c>
      <c r="C140" s="21">
        <v>56572.1</v>
      </c>
      <c r="D140" s="21">
        <v>55166.7</v>
      </c>
      <c r="E140" s="21">
        <v>55166.7</v>
      </c>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row>
    <row r="141" spans="1:257" ht="56.25" x14ac:dyDescent="0.2">
      <c r="A141" s="9" t="s">
        <v>139</v>
      </c>
      <c r="B141" s="20" t="s">
        <v>140</v>
      </c>
      <c r="C141" s="21">
        <f>C142</f>
        <v>430643.7</v>
      </c>
      <c r="D141" s="21">
        <f>D142</f>
        <v>430643.7</v>
      </c>
      <c r="E141" s="21">
        <f>E142</f>
        <v>430643.7</v>
      </c>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row>
    <row r="142" spans="1:257" ht="75" x14ac:dyDescent="0.2">
      <c r="A142" s="9" t="s">
        <v>141</v>
      </c>
      <c r="B142" s="20" t="s">
        <v>142</v>
      </c>
      <c r="C142" s="21">
        <v>430643.7</v>
      </c>
      <c r="D142" s="21">
        <v>430643.7</v>
      </c>
      <c r="E142" s="21">
        <v>430643.7</v>
      </c>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row>
    <row r="143" spans="1:257" ht="56.25" x14ac:dyDescent="0.2">
      <c r="A143" s="9" t="s">
        <v>143</v>
      </c>
      <c r="B143" s="20" t="s">
        <v>144</v>
      </c>
      <c r="C143" s="21">
        <f>C144</f>
        <v>167102.9</v>
      </c>
      <c r="D143" s="21">
        <f>D144</f>
        <v>167102.9</v>
      </c>
      <c r="E143" s="21">
        <f>E144</f>
        <v>167102.9</v>
      </c>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row>
    <row r="144" spans="1:257" ht="75" x14ac:dyDescent="0.2">
      <c r="A144" s="9" t="s">
        <v>145</v>
      </c>
      <c r="B144" s="20" t="s">
        <v>146</v>
      </c>
      <c r="C144" s="21">
        <v>167102.9</v>
      </c>
      <c r="D144" s="21">
        <v>167102.9</v>
      </c>
      <c r="E144" s="21">
        <v>167102.9</v>
      </c>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row>
    <row r="145" spans="1:257" ht="56.25" x14ac:dyDescent="0.2">
      <c r="A145" s="9" t="s">
        <v>147</v>
      </c>
      <c r="B145" s="20" t="s">
        <v>364</v>
      </c>
      <c r="C145" s="21">
        <f>C146</f>
        <v>1371.1</v>
      </c>
      <c r="D145" s="21">
        <f>D146</f>
        <v>0</v>
      </c>
      <c r="E145" s="21">
        <f>E146</f>
        <v>0</v>
      </c>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row>
    <row r="146" spans="1:257" ht="75" x14ac:dyDescent="0.2">
      <c r="A146" s="9" t="s">
        <v>148</v>
      </c>
      <c r="B146" s="20" t="s">
        <v>149</v>
      </c>
      <c r="C146" s="21">
        <v>1371.1</v>
      </c>
      <c r="D146" s="21">
        <v>0</v>
      </c>
      <c r="E146" s="21">
        <v>0</v>
      </c>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row>
    <row r="147" spans="1:257" ht="37.5" x14ac:dyDescent="0.2">
      <c r="A147" s="9" t="s">
        <v>365</v>
      </c>
      <c r="B147" s="20" t="s">
        <v>366</v>
      </c>
      <c r="C147" s="21">
        <f>C148</f>
        <v>0</v>
      </c>
      <c r="D147" s="21">
        <f>D148</f>
        <v>135649</v>
      </c>
      <c r="E147" s="21">
        <f>E148</f>
        <v>0</v>
      </c>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row>
    <row r="148" spans="1:257" ht="44.25" customHeight="1" x14ac:dyDescent="0.2">
      <c r="A148" s="9" t="s">
        <v>367</v>
      </c>
      <c r="B148" s="20" t="s">
        <v>368</v>
      </c>
      <c r="C148" s="21">
        <v>0</v>
      </c>
      <c r="D148" s="21">
        <v>135649</v>
      </c>
      <c r="E148" s="21">
        <v>0</v>
      </c>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row>
    <row r="149" spans="1:257" ht="37.5" x14ac:dyDescent="0.2">
      <c r="A149" s="9" t="s">
        <v>369</v>
      </c>
      <c r="B149" s="20" t="s">
        <v>370</v>
      </c>
      <c r="C149" s="21">
        <f>C150</f>
        <v>103976.6</v>
      </c>
      <c r="D149" s="21">
        <f>D150</f>
        <v>0</v>
      </c>
      <c r="E149" s="21">
        <f>E150</f>
        <v>0</v>
      </c>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row>
    <row r="150" spans="1:257" ht="56.25" x14ac:dyDescent="0.2">
      <c r="A150" s="9" t="s">
        <v>371</v>
      </c>
      <c r="B150" s="20" t="s">
        <v>372</v>
      </c>
      <c r="C150" s="21">
        <v>103976.6</v>
      </c>
      <c r="D150" s="21">
        <v>0</v>
      </c>
      <c r="E150" s="21">
        <v>0</v>
      </c>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row>
    <row r="151" spans="1:257" ht="61.5" customHeight="1" x14ac:dyDescent="0.2">
      <c r="A151" s="9" t="s">
        <v>150</v>
      </c>
      <c r="B151" s="20" t="s">
        <v>151</v>
      </c>
      <c r="C151" s="21">
        <f>C152</f>
        <v>5377.5</v>
      </c>
      <c r="D151" s="21">
        <f>D152</f>
        <v>7782.7</v>
      </c>
      <c r="E151" s="21">
        <f>E152</f>
        <v>8007</v>
      </c>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row>
    <row r="152" spans="1:257" ht="61.5" customHeight="1" x14ac:dyDescent="0.2">
      <c r="A152" s="9" t="s">
        <v>152</v>
      </c>
      <c r="B152" s="20" t="s">
        <v>373</v>
      </c>
      <c r="C152" s="21">
        <v>5377.5</v>
      </c>
      <c r="D152" s="21">
        <v>7782.7</v>
      </c>
      <c r="E152" s="21">
        <v>8007</v>
      </c>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row>
    <row r="153" spans="1:257" s="12" customFormat="1" ht="81" customHeight="1" x14ac:dyDescent="0.25">
      <c r="A153" s="9" t="s">
        <v>374</v>
      </c>
      <c r="B153" s="20" t="s">
        <v>375</v>
      </c>
      <c r="C153" s="21">
        <v>6386.4</v>
      </c>
      <c r="D153" s="21">
        <v>0</v>
      </c>
      <c r="E153" s="21">
        <v>0</v>
      </c>
      <c r="F153" s="26"/>
    </row>
    <row r="154" spans="1:257" ht="27" customHeight="1" x14ac:dyDescent="0.2">
      <c r="A154" s="6" t="s">
        <v>153</v>
      </c>
      <c r="B154" s="20" t="s">
        <v>376</v>
      </c>
      <c r="C154" s="21">
        <f>C155</f>
        <v>71703.600000000006</v>
      </c>
      <c r="D154" s="21">
        <f>D155</f>
        <v>5587.5</v>
      </c>
      <c r="E154" s="21">
        <f>E155</f>
        <v>5587.5</v>
      </c>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row>
    <row r="155" spans="1:257" ht="37.5" x14ac:dyDescent="0.2">
      <c r="A155" s="6" t="s">
        <v>154</v>
      </c>
      <c r="B155" s="20" t="s">
        <v>155</v>
      </c>
      <c r="C155" s="21">
        <v>71703.600000000006</v>
      </c>
      <c r="D155" s="21">
        <v>5587.5</v>
      </c>
      <c r="E155" s="21">
        <v>5587.5</v>
      </c>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row>
    <row r="156" spans="1:257" ht="100.5" customHeight="1" x14ac:dyDescent="0.2">
      <c r="A156" s="6" t="s">
        <v>156</v>
      </c>
      <c r="B156" s="20" t="s">
        <v>377</v>
      </c>
      <c r="C156" s="24">
        <f>C157</f>
        <v>74899.3</v>
      </c>
      <c r="D156" s="24">
        <f>D157</f>
        <v>0</v>
      </c>
      <c r="E156" s="24">
        <f>E157</f>
        <v>0</v>
      </c>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row>
    <row r="157" spans="1:257" ht="112.5" x14ac:dyDescent="0.2">
      <c r="A157" s="6" t="s">
        <v>157</v>
      </c>
      <c r="B157" s="20" t="s">
        <v>378</v>
      </c>
      <c r="C157" s="21">
        <v>74899.3</v>
      </c>
      <c r="D157" s="21">
        <v>0</v>
      </c>
      <c r="E157" s="21">
        <v>0</v>
      </c>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row>
    <row r="158" spans="1:257" ht="56.25" x14ac:dyDescent="0.2">
      <c r="A158" s="6" t="s">
        <v>158</v>
      </c>
      <c r="B158" s="20" t="s">
        <v>159</v>
      </c>
      <c r="C158" s="21">
        <v>20150.3</v>
      </c>
      <c r="D158" s="21">
        <v>20041.3</v>
      </c>
      <c r="E158" s="21">
        <v>20385.900000000001</v>
      </c>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row>
    <row r="159" spans="1:257" ht="37.5" x14ac:dyDescent="0.2">
      <c r="A159" s="6" t="s">
        <v>160</v>
      </c>
      <c r="B159" s="20" t="s">
        <v>379</v>
      </c>
      <c r="C159" s="21">
        <f>C160</f>
        <v>480455.8</v>
      </c>
      <c r="D159" s="21">
        <f>D160</f>
        <v>0</v>
      </c>
      <c r="E159" s="21">
        <f>E160</f>
        <v>0</v>
      </c>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row>
    <row r="160" spans="1:257" ht="56.25" x14ac:dyDescent="0.2">
      <c r="A160" s="6" t="s">
        <v>161</v>
      </c>
      <c r="B160" s="20" t="s">
        <v>380</v>
      </c>
      <c r="C160" s="21">
        <v>480455.8</v>
      </c>
      <c r="D160" s="21">
        <v>0</v>
      </c>
      <c r="E160" s="21">
        <v>0</v>
      </c>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row>
    <row r="161" spans="1:257" ht="37.5" x14ac:dyDescent="0.2">
      <c r="A161" s="6" t="s">
        <v>162</v>
      </c>
      <c r="B161" s="20" t="s">
        <v>163</v>
      </c>
      <c r="C161" s="21">
        <f>C162</f>
        <v>7609.8</v>
      </c>
      <c r="D161" s="21">
        <f>D162</f>
        <v>8729.6</v>
      </c>
      <c r="E161" s="21">
        <f>E162</f>
        <v>6802.7</v>
      </c>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row>
    <row r="162" spans="1:257" ht="57.75" customHeight="1" x14ac:dyDescent="0.2">
      <c r="A162" s="6" t="s">
        <v>164</v>
      </c>
      <c r="B162" s="20" t="s">
        <v>165</v>
      </c>
      <c r="C162" s="21">
        <v>7609.8</v>
      </c>
      <c r="D162" s="21">
        <v>8729.6</v>
      </c>
      <c r="E162" s="21">
        <v>6802.7</v>
      </c>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row>
    <row r="163" spans="1:257" ht="93.75" x14ac:dyDescent="0.2">
      <c r="A163" s="6" t="s">
        <v>166</v>
      </c>
      <c r="B163" s="20" t="s">
        <v>167</v>
      </c>
      <c r="C163" s="21">
        <v>135784.29999999999</v>
      </c>
      <c r="D163" s="21">
        <v>135784.29999999999</v>
      </c>
      <c r="E163" s="21">
        <v>135784.29999999999</v>
      </c>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row>
    <row r="164" spans="1:257" ht="37.5" x14ac:dyDescent="0.2">
      <c r="A164" s="9" t="s">
        <v>381</v>
      </c>
      <c r="B164" s="20" t="s">
        <v>382</v>
      </c>
      <c r="C164" s="21">
        <f>C165</f>
        <v>10050</v>
      </c>
      <c r="D164" s="21">
        <f>D165</f>
        <v>0</v>
      </c>
      <c r="E164" s="21">
        <f>E165</f>
        <v>0</v>
      </c>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row>
    <row r="165" spans="1:257" ht="56.25" x14ac:dyDescent="0.2">
      <c r="A165" s="9" t="s">
        <v>383</v>
      </c>
      <c r="B165" s="20" t="s">
        <v>384</v>
      </c>
      <c r="C165" s="21">
        <v>10050</v>
      </c>
      <c r="D165" s="21">
        <v>0</v>
      </c>
      <c r="E165" s="21">
        <v>0</v>
      </c>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row>
    <row r="166" spans="1:257" ht="93.75" x14ac:dyDescent="0.2">
      <c r="A166" s="6" t="s">
        <v>385</v>
      </c>
      <c r="B166" s="20" t="s">
        <v>386</v>
      </c>
      <c r="C166" s="21">
        <f>C167</f>
        <v>32215.4</v>
      </c>
      <c r="D166" s="21">
        <f>D167</f>
        <v>20545.3</v>
      </c>
      <c r="E166" s="21">
        <f>E167</f>
        <v>20545.3</v>
      </c>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row>
    <row r="167" spans="1:257" ht="112.5" x14ac:dyDescent="0.2">
      <c r="A167" s="6" t="s">
        <v>387</v>
      </c>
      <c r="B167" s="20" t="s">
        <v>388</v>
      </c>
      <c r="C167" s="21">
        <v>32215.4</v>
      </c>
      <c r="D167" s="21">
        <v>20545.3</v>
      </c>
      <c r="E167" s="21">
        <v>20545.3</v>
      </c>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row>
    <row r="168" spans="1:257" ht="56.25" x14ac:dyDescent="0.2">
      <c r="A168" s="6" t="s">
        <v>389</v>
      </c>
      <c r="B168" s="20" t="s">
        <v>390</v>
      </c>
      <c r="C168" s="21">
        <f>C169</f>
        <v>24353.5</v>
      </c>
      <c r="D168" s="21">
        <f>D169</f>
        <v>26900.7</v>
      </c>
      <c r="E168" s="21">
        <f>E169</f>
        <v>26900.7</v>
      </c>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row>
    <row r="169" spans="1:257" ht="59.25" customHeight="1" x14ac:dyDescent="0.2">
      <c r="A169" s="6" t="s">
        <v>391</v>
      </c>
      <c r="B169" s="20" t="s">
        <v>392</v>
      </c>
      <c r="C169" s="21">
        <v>24353.5</v>
      </c>
      <c r="D169" s="21">
        <v>26900.7</v>
      </c>
      <c r="E169" s="21">
        <v>26900.7</v>
      </c>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row>
    <row r="170" spans="1:257" ht="56.25" x14ac:dyDescent="0.2">
      <c r="A170" s="6" t="s">
        <v>393</v>
      </c>
      <c r="B170" s="20" t="s">
        <v>394</v>
      </c>
      <c r="C170" s="21">
        <f>C171</f>
        <v>90000</v>
      </c>
      <c r="D170" s="21">
        <f>D171</f>
        <v>12000</v>
      </c>
      <c r="E170" s="21">
        <f>E171</f>
        <v>24000</v>
      </c>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row>
    <row r="171" spans="1:257" ht="75" x14ac:dyDescent="0.2">
      <c r="A171" s="6" t="s">
        <v>395</v>
      </c>
      <c r="B171" s="20" t="s">
        <v>396</v>
      </c>
      <c r="C171" s="21">
        <v>90000</v>
      </c>
      <c r="D171" s="21">
        <v>12000</v>
      </c>
      <c r="E171" s="21">
        <v>24000</v>
      </c>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row>
    <row r="172" spans="1:257" ht="131.25" x14ac:dyDescent="0.2">
      <c r="A172" s="6" t="s">
        <v>168</v>
      </c>
      <c r="B172" s="20" t="s">
        <v>169</v>
      </c>
      <c r="C172" s="21">
        <f>C173</f>
        <v>367211.6</v>
      </c>
      <c r="D172" s="21"/>
      <c r="E172" s="21"/>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row>
    <row r="173" spans="1:257" ht="134.25" customHeight="1" x14ac:dyDescent="0.2">
      <c r="A173" s="6" t="s">
        <v>170</v>
      </c>
      <c r="B173" s="20" t="s">
        <v>171</v>
      </c>
      <c r="C173" s="21">
        <v>367211.6</v>
      </c>
      <c r="D173" s="21"/>
      <c r="E173" s="21"/>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row>
    <row r="174" spans="1:257" ht="131.25" x14ac:dyDescent="0.2">
      <c r="A174" s="6" t="s">
        <v>172</v>
      </c>
      <c r="B174" s="20" t="s">
        <v>173</v>
      </c>
      <c r="C174" s="21">
        <f>C175</f>
        <v>211472.2</v>
      </c>
      <c r="D174" s="21">
        <f>D175</f>
        <v>0</v>
      </c>
      <c r="E174" s="21">
        <f>E175</f>
        <v>0</v>
      </c>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row>
    <row r="175" spans="1:257" ht="135" customHeight="1" x14ac:dyDescent="0.2">
      <c r="A175" s="6" t="s">
        <v>174</v>
      </c>
      <c r="B175" s="20" t="s">
        <v>175</v>
      </c>
      <c r="C175" s="21">
        <v>211472.2</v>
      </c>
      <c r="D175" s="21">
        <v>0</v>
      </c>
      <c r="E175" s="21">
        <v>0</v>
      </c>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row>
    <row r="176" spans="1:257" s="12" customFormat="1" ht="75" x14ac:dyDescent="0.25">
      <c r="A176" s="6" t="s">
        <v>397</v>
      </c>
      <c r="B176" s="20" t="s">
        <v>398</v>
      </c>
      <c r="C176" s="21">
        <f>C177</f>
        <v>300000</v>
      </c>
      <c r="D176" s="21">
        <f>D177</f>
        <v>328520.5</v>
      </c>
      <c r="E176" s="21"/>
      <c r="F176" s="26"/>
    </row>
    <row r="177" spans="1:257" s="12" customFormat="1" ht="93.75" x14ac:dyDescent="0.25">
      <c r="A177" s="6" t="s">
        <v>399</v>
      </c>
      <c r="B177" s="20" t="s">
        <v>400</v>
      </c>
      <c r="C177" s="21">
        <v>300000</v>
      </c>
      <c r="D177" s="21">
        <v>328520.5</v>
      </c>
      <c r="E177" s="21"/>
      <c r="F177" s="26"/>
    </row>
    <row r="178" spans="1:257" s="12" customFormat="1" ht="84" customHeight="1" x14ac:dyDescent="0.25">
      <c r="A178" s="6" t="s">
        <v>176</v>
      </c>
      <c r="B178" s="20" t="s">
        <v>177</v>
      </c>
      <c r="C178" s="21">
        <f>C179</f>
        <v>454457.2</v>
      </c>
      <c r="D178" s="21">
        <f>D179</f>
        <v>230162.9</v>
      </c>
      <c r="E178" s="21">
        <f>E179</f>
        <v>208193.3</v>
      </c>
      <c r="F178" s="26"/>
    </row>
    <row r="179" spans="1:257" s="12" customFormat="1" ht="96.75" customHeight="1" x14ac:dyDescent="0.25">
      <c r="A179" s="6" t="s">
        <v>178</v>
      </c>
      <c r="B179" s="20" t="s">
        <v>179</v>
      </c>
      <c r="C179" s="21">
        <v>454457.2</v>
      </c>
      <c r="D179" s="21">
        <v>230162.9</v>
      </c>
      <c r="E179" s="21">
        <v>208193.3</v>
      </c>
      <c r="F179" s="26"/>
    </row>
    <row r="180" spans="1:257" ht="37.5" x14ac:dyDescent="0.2">
      <c r="A180" s="29" t="s">
        <v>180</v>
      </c>
      <c r="B180" s="30" t="s">
        <v>181</v>
      </c>
      <c r="C180" s="23">
        <f>C183+C185+C187+C188+C189+C191+C193+C195+C197+C199+C201+C203+C204+C206+C208+C210+C212</f>
        <v>2907027.9</v>
      </c>
      <c r="D180" s="23">
        <f>D183+D185+D187+D188+D189+D191+D193+D195+D197+D199+D201+D203+D204+D206+D208+D210+D212+D181</f>
        <v>2986100.6999999997</v>
      </c>
      <c r="E180" s="23">
        <f>E183+E185+E187+E188+E189+E191+E193+E195+E197+E199+E201+E203+E204+E206+E208+E210+E212+E181</f>
        <v>2987322.7999999993</v>
      </c>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row>
    <row r="181" spans="1:257" ht="37.5" x14ac:dyDescent="0.2">
      <c r="A181" s="9" t="s">
        <v>401</v>
      </c>
      <c r="B181" s="20" t="s">
        <v>182</v>
      </c>
      <c r="C181" s="24">
        <f>C182</f>
        <v>0</v>
      </c>
      <c r="D181" s="24">
        <f>D182</f>
        <v>41500</v>
      </c>
      <c r="E181" s="24">
        <f>E182</f>
        <v>41500</v>
      </c>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row>
    <row r="182" spans="1:257" ht="56.25" customHeight="1" x14ac:dyDescent="0.2">
      <c r="A182" s="9" t="s">
        <v>402</v>
      </c>
      <c r="B182" s="20" t="s">
        <v>183</v>
      </c>
      <c r="C182" s="24">
        <v>0</v>
      </c>
      <c r="D182" s="24">
        <v>41500</v>
      </c>
      <c r="E182" s="24">
        <v>41500</v>
      </c>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row>
    <row r="183" spans="1:257" ht="61.5" customHeight="1" x14ac:dyDescent="0.2">
      <c r="A183" s="9" t="s">
        <v>184</v>
      </c>
      <c r="B183" s="20" t="s">
        <v>403</v>
      </c>
      <c r="C183" s="21">
        <f>C184</f>
        <v>28744.7</v>
      </c>
      <c r="D183" s="21">
        <f>D184</f>
        <v>29787.4</v>
      </c>
      <c r="E183" s="21">
        <f>E184</f>
        <v>31009.5</v>
      </c>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row>
    <row r="184" spans="1:257" ht="75" x14ac:dyDescent="0.2">
      <c r="A184" s="9" t="s">
        <v>185</v>
      </c>
      <c r="B184" s="20" t="s">
        <v>404</v>
      </c>
      <c r="C184" s="21">
        <v>28744.7</v>
      </c>
      <c r="D184" s="21">
        <v>29787.4</v>
      </c>
      <c r="E184" s="21">
        <v>31009.5</v>
      </c>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row>
    <row r="185" spans="1:257" ht="75" x14ac:dyDescent="0.2">
      <c r="A185" s="9" t="s">
        <v>186</v>
      </c>
      <c r="B185" s="20" t="s">
        <v>405</v>
      </c>
      <c r="C185" s="21">
        <f>C186</f>
        <v>31.5</v>
      </c>
      <c r="D185" s="21">
        <f>D186</f>
        <v>28.5</v>
      </c>
      <c r="E185" s="21">
        <f>E186</f>
        <v>28.5</v>
      </c>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row>
    <row r="186" spans="1:257" ht="93.75" x14ac:dyDescent="0.2">
      <c r="A186" s="9" t="s">
        <v>187</v>
      </c>
      <c r="B186" s="20" t="s">
        <v>406</v>
      </c>
      <c r="C186" s="21">
        <v>31.5</v>
      </c>
      <c r="D186" s="21">
        <v>28.5</v>
      </c>
      <c r="E186" s="21">
        <v>28.5</v>
      </c>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row>
    <row r="187" spans="1:257" ht="56.25" x14ac:dyDescent="0.2">
      <c r="A187" s="9" t="s">
        <v>188</v>
      </c>
      <c r="B187" s="20" t="s">
        <v>407</v>
      </c>
      <c r="C187" s="21">
        <v>5031.3999999999996</v>
      </c>
      <c r="D187" s="21">
        <v>5031.3999999999996</v>
      </c>
      <c r="E187" s="21">
        <v>5031.3999999999996</v>
      </c>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row>
    <row r="188" spans="1:257" ht="56.25" x14ac:dyDescent="0.2">
      <c r="A188" s="9" t="s">
        <v>189</v>
      </c>
      <c r="B188" s="20" t="s">
        <v>408</v>
      </c>
      <c r="C188" s="21">
        <v>239485.4</v>
      </c>
      <c r="D188" s="21">
        <v>243571.9</v>
      </c>
      <c r="E188" s="21">
        <v>243571.9</v>
      </c>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row>
    <row r="189" spans="1:257" ht="150" x14ac:dyDescent="0.2">
      <c r="A189" s="9" t="s">
        <v>409</v>
      </c>
      <c r="B189" s="20" t="s">
        <v>447</v>
      </c>
      <c r="C189" s="21">
        <f>C190</f>
        <v>7659.4</v>
      </c>
      <c r="D189" s="21">
        <f>D190</f>
        <v>7646.5</v>
      </c>
      <c r="E189" s="21">
        <f>E190</f>
        <v>7646.5</v>
      </c>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row>
    <row r="190" spans="1:257" ht="168.75" x14ac:dyDescent="0.2">
      <c r="A190" s="9" t="s">
        <v>410</v>
      </c>
      <c r="B190" s="20" t="s">
        <v>448</v>
      </c>
      <c r="C190" s="21">
        <v>7659.4</v>
      </c>
      <c r="D190" s="21">
        <v>7646.5</v>
      </c>
      <c r="E190" s="21">
        <v>7646.5</v>
      </c>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row>
    <row r="191" spans="1:257" ht="76.5" customHeight="1" x14ac:dyDescent="0.2">
      <c r="A191" s="9" t="s">
        <v>190</v>
      </c>
      <c r="B191" s="20" t="s">
        <v>449</v>
      </c>
      <c r="C191" s="21">
        <f>C192</f>
        <v>2537.4</v>
      </c>
      <c r="D191" s="21">
        <f>D192</f>
        <v>2452.6</v>
      </c>
      <c r="E191" s="21">
        <f>E192</f>
        <v>2452.6</v>
      </c>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row>
    <row r="192" spans="1:257" ht="93.75" x14ac:dyDescent="0.2">
      <c r="A192" s="9" t="s">
        <v>191</v>
      </c>
      <c r="B192" s="20" t="s">
        <v>450</v>
      </c>
      <c r="C192" s="21">
        <v>2537.4</v>
      </c>
      <c r="D192" s="21">
        <v>2452.6</v>
      </c>
      <c r="E192" s="21">
        <v>2452.6</v>
      </c>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c r="IP192"/>
      <c r="IQ192"/>
      <c r="IR192"/>
      <c r="IS192"/>
      <c r="IT192"/>
      <c r="IU192"/>
      <c r="IV192"/>
      <c r="IW192"/>
    </row>
    <row r="193" spans="1:257" ht="99.75" customHeight="1" x14ac:dyDescent="0.2">
      <c r="A193" s="9" t="s">
        <v>192</v>
      </c>
      <c r="B193" s="20" t="s">
        <v>451</v>
      </c>
      <c r="C193" s="21">
        <f>C194</f>
        <v>10714.3</v>
      </c>
      <c r="D193" s="21">
        <f>D194</f>
        <v>10691.4</v>
      </c>
      <c r="E193" s="21">
        <f>E194</f>
        <v>10691.4</v>
      </c>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c r="IK193"/>
      <c r="IL193"/>
      <c r="IM193"/>
      <c r="IN193"/>
      <c r="IO193"/>
      <c r="IP193"/>
      <c r="IQ193"/>
      <c r="IR193"/>
      <c r="IS193"/>
      <c r="IT193"/>
      <c r="IU193"/>
      <c r="IV193"/>
      <c r="IW193"/>
    </row>
    <row r="194" spans="1:257" ht="112.5" x14ac:dyDescent="0.2">
      <c r="A194" s="9" t="s">
        <v>193</v>
      </c>
      <c r="B194" s="20" t="s">
        <v>452</v>
      </c>
      <c r="C194" s="21">
        <v>10714.3</v>
      </c>
      <c r="D194" s="21">
        <v>10691.4</v>
      </c>
      <c r="E194" s="21">
        <v>10691.4</v>
      </c>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c r="IO194"/>
      <c r="IP194"/>
      <c r="IQ194"/>
      <c r="IR194"/>
      <c r="IS194"/>
      <c r="IT194"/>
      <c r="IU194"/>
      <c r="IV194"/>
      <c r="IW194"/>
    </row>
    <row r="195" spans="1:257" ht="93.75" x14ac:dyDescent="0.2">
      <c r="A195" s="9" t="s">
        <v>194</v>
      </c>
      <c r="B195" s="20" t="s">
        <v>411</v>
      </c>
      <c r="C195" s="21">
        <f>C196</f>
        <v>152829.4</v>
      </c>
      <c r="D195" s="21">
        <f>D196</f>
        <v>158939.5</v>
      </c>
      <c r="E195" s="21">
        <f>E196</f>
        <v>158939.5</v>
      </c>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c r="IO195"/>
      <c r="IP195"/>
      <c r="IQ195"/>
      <c r="IR195"/>
      <c r="IS195"/>
      <c r="IT195"/>
      <c r="IU195"/>
      <c r="IV195"/>
      <c r="IW195"/>
    </row>
    <row r="196" spans="1:257" ht="112.5" x14ac:dyDescent="0.2">
      <c r="A196" s="9" t="s">
        <v>195</v>
      </c>
      <c r="B196" s="20" t="s">
        <v>412</v>
      </c>
      <c r="C196" s="21">
        <v>152829.4</v>
      </c>
      <c r="D196" s="21">
        <v>158939.5</v>
      </c>
      <c r="E196" s="21">
        <v>158939.5</v>
      </c>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c r="IK196"/>
      <c r="IL196"/>
      <c r="IM196"/>
      <c r="IN196"/>
      <c r="IO196"/>
      <c r="IP196"/>
      <c r="IQ196"/>
      <c r="IR196"/>
      <c r="IS196"/>
      <c r="IT196"/>
      <c r="IU196"/>
      <c r="IV196"/>
      <c r="IW196"/>
    </row>
    <row r="197" spans="1:257" ht="131.25" x14ac:dyDescent="0.2">
      <c r="A197" s="9" t="s">
        <v>196</v>
      </c>
      <c r="B197" s="20" t="s">
        <v>446</v>
      </c>
      <c r="C197" s="21">
        <f>C198</f>
        <v>39.6</v>
      </c>
      <c r="D197" s="21">
        <f>D198</f>
        <v>41.1</v>
      </c>
      <c r="E197" s="21">
        <f>E198</f>
        <v>41.1</v>
      </c>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c r="IK197"/>
      <c r="IL197"/>
      <c r="IM197"/>
      <c r="IN197"/>
      <c r="IO197"/>
      <c r="IP197"/>
      <c r="IQ197"/>
      <c r="IR197"/>
      <c r="IS197"/>
      <c r="IT197"/>
      <c r="IU197"/>
      <c r="IV197"/>
      <c r="IW197"/>
    </row>
    <row r="198" spans="1:257" ht="150" x14ac:dyDescent="0.2">
      <c r="A198" s="9" t="s">
        <v>197</v>
      </c>
      <c r="B198" s="20" t="s">
        <v>445</v>
      </c>
      <c r="C198" s="21">
        <v>39.6</v>
      </c>
      <c r="D198" s="21">
        <v>41.1</v>
      </c>
      <c r="E198" s="21">
        <v>41.1</v>
      </c>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c r="IK198"/>
      <c r="IL198"/>
      <c r="IM198"/>
      <c r="IN198"/>
      <c r="IO198"/>
      <c r="IP198"/>
      <c r="IQ198"/>
      <c r="IR198"/>
      <c r="IS198"/>
      <c r="IT198"/>
      <c r="IU198"/>
      <c r="IV198"/>
      <c r="IW198"/>
    </row>
    <row r="199" spans="1:257" ht="37.5" customHeight="1" x14ac:dyDescent="0.2">
      <c r="A199" s="9" t="s">
        <v>198</v>
      </c>
      <c r="B199" s="20" t="s">
        <v>413</v>
      </c>
      <c r="C199" s="24">
        <f>C200</f>
        <v>1264533.6000000001</v>
      </c>
      <c r="D199" s="24">
        <f>D200</f>
        <v>1264472.3999999999</v>
      </c>
      <c r="E199" s="24">
        <f>E200</f>
        <v>1264472.3999999999</v>
      </c>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c r="IK199"/>
      <c r="IL199"/>
      <c r="IM199"/>
      <c r="IN199"/>
      <c r="IO199"/>
      <c r="IP199"/>
      <c r="IQ199"/>
      <c r="IR199"/>
      <c r="IS199"/>
      <c r="IT199"/>
      <c r="IU199"/>
      <c r="IV199"/>
      <c r="IW199"/>
    </row>
    <row r="200" spans="1:257" ht="56.25" x14ac:dyDescent="0.2">
      <c r="A200" s="9" t="s">
        <v>199</v>
      </c>
      <c r="B200" s="20" t="s">
        <v>414</v>
      </c>
      <c r="C200" s="21">
        <v>1264533.6000000001</v>
      </c>
      <c r="D200" s="21">
        <v>1264472.3999999999</v>
      </c>
      <c r="E200" s="21">
        <v>1264472.3999999999</v>
      </c>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c r="IK200"/>
      <c r="IL200"/>
      <c r="IM200"/>
      <c r="IN200"/>
      <c r="IO200"/>
      <c r="IP200"/>
      <c r="IQ200"/>
      <c r="IR200"/>
      <c r="IS200"/>
      <c r="IT200"/>
      <c r="IU200"/>
      <c r="IV200"/>
      <c r="IW200"/>
    </row>
    <row r="201" spans="1:257" ht="112.5" customHeight="1" x14ac:dyDescent="0.2">
      <c r="A201" s="9" t="s">
        <v>200</v>
      </c>
      <c r="B201" s="20" t="s">
        <v>444</v>
      </c>
      <c r="C201" s="21">
        <v>566137.5</v>
      </c>
      <c r="D201" s="21">
        <v>581053</v>
      </c>
      <c r="E201" s="21">
        <v>581053</v>
      </c>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c r="IO201"/>
      <c r="IP201"/>
      <c r="IQ201"/>
      <c r="IR201"/>
      <c r="IS201"/>
      <c r="IT201"/>
      <c r="IU201"/>
      <c r="IV201"/>
      <c r="IW201"/>
    </row>
    <row r="202" spans="1:257" ht="38.25" customHeight="1" x14ac:dyDescent="0.2">
      <c r="A202" s="9" t="s">
        <v>415</v>
      </c>
      <c r="B202" s="20" t="s">
        <v>416</v>
      </c>
      <c r="C202" s="21">
        <f>C203</f>
        <v>85078.399999999994</v>
      </c>
      <c r="D202" s="21">
        <f>D203</f>
        <v>85078.399999999994</v>
      </c>
      <c r="E202" s="21">
        <f>E203</f>
        <v>85078.399999999994</v>
      </c>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c r="HP202"/>
      <c r="HQ202"/>
      <c r="HR202"/>
      <c r="HS202"/>
      <c r="HT202"/>
      <c r="HU202"/>
      <c r="HV202"/>
      <c r="HW202"/>
      <c r="HX202"/>
      <c r="HY202"/>
      <c r="HZ202"/>
      <c r="IA202"/>
      <c r="IB202"/>
      <c r="IC202"/>
      <c r="ID202"/>
      <c r="IE202"/>
      <c r="IF202"/>
      <c r="IG202"/>
      <c r="IH202"/>
      <c r="II202"/>
      <c r="IJ202"/>
      <c r="IK202"/>
      <c r="IL202"/>
      <c r="IM202"/>
      <c r="IN202"/>
      <c r="IO202"/>
      <c r="IP202"/>
      <c r="IQ202"/>
      <c r="IR202"/>
      <c r="IS202"/>
      <c r="IT202"/>
      <c r="IU202"/>
      <c r="IV202"/>
      <c r="IW202"/>
    </row>
    <row r="203" spans="1:257" ht="56.25" x14ac:dyDescent="0.2">
      <c r="A203" s="9" t="s">
        <v>417</v>
      </c>
      <c r="B203" s="20" t="s">
        <v>418</v>
      </c>
      <c r="C203" s="21">
        <v>85078.399999999994</v>
      </c>
      <c r="D203" s="21">
        <v>85078.399999999994</v>
      </c>
      <c r="E203" s="21">
        <v>85078.399999999994</v>
      </c>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c r="IP203"/>
      <c r="IQ203"/>
      <c r="IR203"/>
      <c r="IS203"/>
      <c r="IT203"/>
      <c r="IU203"/>
      <c r="IV203"/>
      <c r="IW203"/>
    </row>
    <row r="204" spans="1:257" ht="37.5" x14ac:dyDescent="0.2">
      <c r="A204" s="9" t="s">
        <v>201</v>
      </c>
      <c r="B204" s="20" t="s">
        <v>202</v>
      </c>
      <c r="C204" s="21">
        <f>C205</f>
        <v>14190</v>
      </c>
      <c r="D204" s="21">
        <f>D205</f>
        <v>14167.4</v>
      </c>
      <c r="E204" s="21">
        <f>E205</f>
        <v>14167.4</v>
      </c>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c r="IK204"/>
      <c r="IL204"/>
      <c r="IM204"/>
      <c r="IN204"/>
      <c r="IO204"/>
      <c r="IP204"/>
      <c r="IQ204"/>
      <c r="IR204"/>
      <c r="IS204"/>
      <c r="IT204"/>
      <c r="IU204"/>
      <c r="IV204"/>
      <c r="IW204"/>
    </row>
    <row r="205" spans="1:257" ht="56.25" x14ac:dyDescent="0.2">
      <c r="A205" s="9" t="s">
        <v>203</v>
      </c>
      <c r="B205" s="20" t="s">
        <v>204</v>
      </c>
      <c r="C205" s="21">
        <v>14190</v>
      </c>
      <c r="D205" s="21">
        <v>14167.4</v>
      </c>
      <c r="E205" s="21">
        <v>14167.4</v>
      </c>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c r="IO205"/>
      <c r="IP205"/>
      <c r="IQ205"/>
      <c r="IR205"/>
      <c r="IS205"/>
      <c r="IT205"/>
      <c r="IU205"/>
      <c r="IV205"/>
      <c r="IW205"/>
    </row>
    <row r="206" spans="1:257" ht="37.5" x14ac:dyDescent="0.2">
      <c r="A206" s="9" t="s">
        <v>205</v>
      </c>
      <c r="B206" s="20" t="s">
        <v>206</v>
      </c>
      <c r="C206" s="21">
        <f>C207</f>
        <v>0.4</v>
      </c>
      <c r="D206" s="21">
        <f>D207</f>
        <v>0.4</v>
      </c>
      <c r="E206" s="21">
        <f>E207</f>
        <v>0.4</v>
      </c>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row>
    <row r="207" spans="1:257" ht="56.25" x14ac:dyDescent="0.2">
      <c r="A207" s="9" t="s">
        <v>207</v>
      </c>
      <c r="B207" s="20" t="s">
        <v>208</v>
      </c>
      <c r="C207" s="21">
        <v>0.4</v>
      </c>
      <c r="D207" s="21">
        <v>0.4</v>
      </c>
      <c r="E207" s="21">
        <v>0.4</v>
      </c>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row>
    <row r="208" spans="1:257" ht="112.5" x14ac:dyDescent="0.2">
      <c r="A208" s="9" t="s">
        <v>209</v>
      </c>
      <c r="B208" s="20" t="s">
        <v>210</v>
      </c>
      <c r="C208" s="21">
        <f>C209</f>
        <v>80368.899999999994</v>
      </c>
      <c r="D208" s="21">
        <f>D209</f>
        <v>77063.8</v>
      </c>
      <c r="E208" s="21">
        <f>E209</f>
        <v>77063.8</v>
      </c>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row>
    <row r="209" spans="1:257" ht="112.5" customHeight="1" x14ac:dyDescent="0.2">
      <c r="A209" s="9" t="s">
        <v>211</v>
      </c>
      <c r="B209" s="20" t="s">
        <v>212</v>
      </c>
      <c r="C209" s="21">
        <v>80368.899999999994</v>
      </c>
      <c r="D209" s="21">
        <v>77063.8</v>
      </c>
      <c r="E209" s="21">
        <v>77063.8</v>
      </c>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row>
    <row r="210" spans="1:257" ht="150" x14ac:dyDescent="0.2">
      <c r="A210" s="9" t="s">
        <v>213</v>
      </c>
      <c r="B210" s="20" t="s">
        <v>419</v>
      </c>
      <c r="C210" s="21">
        <f>C211</f>
        <v>350291.8</v>
      </c>
      <c r="D210" s="21">
        <f>D211</f>
        <v>361630.7</v>
      </c>
      <c r="E210" s="21">
        <f>E211</f>
        <v>361630.7</v>
      </c>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row>
    <row r="211" spans="1:257" ht="152.25" customHeight="1" x14ac:dyDescent="0.2">
      <c r="A211" s="9" t="s">
        <v>214</v>
      </c>
      <c r="B211" s="20" t="s">
        <v>420</v>
      </c>
      <c r="C211" s="21">
        <v>350291.8</v>
      </c>
      <c r="D211" s="21">
        <v>361630.7</v>
      </c>
      <c r="E211" s="21">
        <v>361630.7</v>
      </c>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row>
    <row r="212" spans="1:257" ht="37.5" x14ac:dyDescent="0.2">
      <c r="A212" s="9" t="s">
        <v>215</v>
      </c>
      <c r="B212" s="20" t="s">
        <v>421</v>
      </c>
      <c r="C212" s="21">
        <v>99354.2</v>
      </c>
      <c r="D212" s="21">
        <v>102944.3</v>
      </c>
      <c r="E212" s="21">
        <v>102944.3</v>
      </c>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row>
    <row r="213" spans="1:257" ht="18.75" x14ac:dyDescent="0.2">
      <c r="A213" s="29" t="s">
        <v>216</v>
      </c>
      <c r="B213" s="30" t="s">
        <v>217</v>
      </c>
      <c r="C213" s="23">
        <f>C214+C215+C216+C218+C220+C222+C224</f>
        <v>712997.60000000009</v>
      </c>
      <c r="D213" s="23">
        <f>D214+D215+D216+D218+D220+D222+D224</f>
        <v>712999.70000000007</v>
      </c>
      <c r="E213" s="23">
        <f>E214+E215+E216+E218+E220+E222+E224</f>
        <v>712991.8</v>
      </c>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c r="IB213"/>
      <c r="IC213"/>
      <c r="ID213"/>
      <c r="IE213"/>
      <c r="IF213"/>
      <c r="IG213"/>
      <c r="IH213"/>
      <c r="II213"/>
      <c r="IJ213"/>
      <c r="IK213"/>
      <c r="IL213"/>
      <c r="IM213"/>
      <c r="IN213"/>
      <c r="IO213"/>
      <c r="IP213"/>
      <c r="IQ213"/>
      <c r="IR213"/>
      <c r="IS213"/>
      <c r="IT213"/>
      <c r="IU213"/>
      <c r="IV213"/>
      <c r="IW213"/>
    </row>
    <row r="214" spans="1:257" ht="75.75" customHeight="1" x14ac:dyDescent="0.2">
      <c r="A214" s="9" t="s">
        <v>218</v>
      </c>
      <c r="B214" s="20" t="s">
        <v>422</v>
      </c>
      <c r="C214" s="21">
        <v>14643.5</v>
      </c>
      <c r="D214" s="21">
        <v>14643.5</v>
      </c>
      <c r="E214" s="21">
        <v>14643.5</v>
      </c>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c r="IB214"/>
      <c r="IC214"/>
      <c r="ID214"/>
      <c r="IE214"/>
      <c r="IF214"/>
      <c r="IG214"/>
      <c r="IH214"/>
      <c r="II214"/>
      <c r="IJ214"/>
      <c r="IK214"/>
      <c r="IL214"/>
      <c r="IM214"/>
      <c r="IN214"/>
      <c r="IO214"/>
      <c r="IP214"/>
      <c r="IQ214"/>
      <c r="IR214"/>
      <c r="IS214"/>
      <c r="IT214"/>
      <c r="IU214"/>
      <c r="IV214"/>
      <c r="IW214"/>
    </row>
    <row r="215" spans="1:257" ht="75.75" customHeight="1" x14ac:dyDescent="0.2">
      <c r="A215" s="9" t="s">
        <v>219</v>
      </c>
      <c r="B215" s="20" t="s">
        <v>423</v>
      </c>
      <c r="C215" s="21">
        <v>4755</v>
      </c>
      <c r="D215" s="21">
        <v>4755</v>
      </c>
      <c r="E215" s="21">
        <v>4755</v>
      </c>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c r="IB215"/>
      <c r="IC215"/>
      <c r="ID215"/>
      <c r="IE215"/>
      <c r="IF215"/>
      <c r="IG215"/>
      <c r="IH215"/>
      <c r="II215"/>
      <c r="IJ215"/>
      <c r="IK215"/>
      <c r="IL215"/>
      <c r="IM215"/>
      <c r="IN215"/>
      <c r="IO215"/>
      <c r="IP215"/>
      <c r="IQ215"/>
      <c r="IR215"/>
      <c r="IS215"/>
      <c r="IT215"/>
      <c r="IU215"/>
      <c r="IV215"/>
      <c r="IW215"/>
    </row>
    <row r="216" spans="1:257" ht="56.25" x14ac:dyDescent="0.2">
      <c r="A216" s="9" t="s">
        <v>220</v>
      </c>
      <c r="B216" s="20" t="s">
        <v>424</v>
      </c>
      <c r="C216" s="21">
        <f>C217</f>
        <v>98185.3</v>
      </c>
      <c r="D216" s="21">
        <f>D217</f>
        <v>98185.3</v>
      </c>
      <c r="E216" s="21">
        <f>E217</f>
        <v>98185.3</v>
      </c>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c r="IB216"/>
      <c r="IC216"/>
      <c r="ID216"/>
      <c r="IE216"/>
      <c r="IF216"/>
      <c r="IG216"/>
      <c r="IH216"/>
      <c r="II216"/>
      <c r="IJ216"/>
      <c r="IK216"/>
      <c r="IL216"/>
      <c r="IM216"/>
      <c r="IN216"/>
      <c r="IO216"/>
      <c r="IP216"/>
      <c r="IQ216"/>
      <c r="IR216"/>
      <c r="IS216"/>
      <c r="IT216"/>
      <c r="IU216"/>
      <c r="IV216"/>
      <c r="IW216"/>
    </row>
    <row r="217" spans="1:257" ht="75" x14ac:dyDescent="0.2">
      <c r="A217" s="9" t="s">
        <v>221</v>
      </c>
      <c r="B217" s="20" t="s">
        <v>425</v>
      </c>
      <c r="C217" s="21">
        <v>98185.3</v>
      </c>
      <c r="D217" s="21">
        <v>98185.3</v>
      </c>
      <c r="E217" s="21">
        <v>98185.3</v>
      </c>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c r="HP217"/>
      <c r="HQ217"/>
      <c r="HR217"/>
      <c r="HS217"/>
      <c r="HT217"/>
      <c r="HU217"/>
      <c r="HV217"/>
      <c r="HW217"/>
      <c r="HX217"/>
      <c r="HY217"/>
      <c r="HZ217"/>
      <c r="IA217"/>
      <c r="IB217"/>
      <c r="IC217"/>
      <c r="ID217"/>
      <c r="IE217"/>
      <c r="IF217"/>
      <c r="IG217"/>
      <c r="IH217"/>
      <c r="II217"/>
      <c r="IJ217"/>
      <c r="IK217"/>
      <c r="IL217"/>
      <c r="IM217"/>
      <c r="IN217"/>
      <c r="IO217"/>
      <c r="IP217"/>
      <c r="IQ217"/>
      <c r="IR217"/>
      <c r="IS217"/>
      <c r="IT217"/>
      <c r="IU217"/>
      <c r="IV217"/>
      <c r="IW217"/>
    </row>
    <row r="218" spans="1:257" ht="171.75" customHeight="1" x14ac:dyDescent="0.2">
      <c r="A218" s="9" t="s">
        <v>222</v>
      </c>
      <c r="B218" s="20" t="s">
        <v>426</v>
      </c>
      <c r="C218" s="21">
        <f>C219</f>
        <v>521060.4</v>
      </c>
      <c r="D218" s="21">
        <f>D219</f>
        <v>521060.4</v>
      </c>
      <c r="E218" s="21">
        <f>E219</f>
        <v>521060.4</v>
      </c>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c r="IB218"/>
      <c r="IC218"/>
      <c r="ID218"/>
      <c r="IE218"/>
      <c r="IF218"/>
      <c r="IG218"/>
      <c r="IH218"/>
      <c r="II218"/>
      <c r="IJ218"/>
      <c r="IK218"/>
      <c r="IL218"/>
      <c r="IM218"/>
      <c r="IN218"/>
      <c r="IO218"/>
      <c r="IP218"/>
      <c r="IQ218"/>
      <c r="IR218"/>
      <c r="IS218"/>
      <c r="IT218"/>
      <c r="IU218"/>
      <c r="IV218"/>
      <c r="IW218"/>
    </row>
    <row r="219" spans="1:257" ht="174.75" customHeight="1" x14ac:dyDescent="0.2">
      <c r="A219" s="9" t="s">
        <v>223</v>
      </c>
      <c r="B219" s="20" t="s">
        <v>427</v>
      </c>
      <c r="C219" s="21">
        <v>521060.4</v>
      </c>
      <c r="D219" s="21">
        <v>521060.4</v>
      </c>
      <c r="E219" s="21">
        <v>521060.4</v>
      </c>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c r="IK219"/>
      <c r="IL219"/>
      <c r="IM219"/>
      <c r="IN219"/>
      <c r="IO219"/>
      <c r="IP219"/>
      <c r="IQ219"/>
      <c r="IR219"/>
      <c r="IS219"/>
      <c r="IT219"/>
      <c r="IU219"/>
      <c r="IV219"/>
      <c r="IW219"/>
    </row>
    <row r="220" spans="1:257" ht="210" customHeight="1" x14ac:dyDescent="0.2">
      <c r="A220" s="9" t="s">
        <v>428</v>
      </c>
      <c r="B220" s="20" t="s">
        <v>429</v>
      </c>
      <c r="C220" s="21">
        <f>C221</f>
        <v>73849.5</v>
      </c>
      <c r="D220" s="21">
        <f>D221</f>
        <v>73849.5</v>
      </c>
      <c r="E220" s="21">
        <f>E221</f>
        <v>73849.5</v>
      </c>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c r="IB220"/>
      <c r="IC220"/>
      <c r="ID220"/>
      <c r="IE220"/>
      <c r="IF220"/>
      <c r="IG220"/>
      <c r="IH220"/>
      <c r="II220"/>
      <c r="IJ220"/>
      <c r="IK220"/>
      <c r="IL220"/>
      <c r="IM220"/>
      <c r="IN220"/>
      <c r="IO220"/>
      <c r="IP220"/>
      <c r="IQ220"/>
      <c r="IR220"/>
      <c r="IS220"/>
      <c r="IT220"/>
      <c r="IU220"/>
      <c r="IV220"/>
      <c r="IW220"/>
    </row>
    <row r="221" spans="1:257" ht="206.25" customHeight="1" x14ac:dyDescent="0.2">
      <c r="A221" s="9" t="s">
        <v>430</v>
      </c>
      <c r="B221" s="20" t="s">
        <v>431</v>
      </c>
      <c r="C221" s="21">
        <v>73849.5</v>
      </c>
      <c r="D221" s="21">
        <v>73849.5</v>
      </c>
      <c r="E221" s="21">
        <v>73849.5</v>
      </c>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c r="IB221"/>
      <c r="IC221"/>
      <c r="ID221"/>
      <c r="IE221"/>
      <c r="IF221"/>
      <c r="IG221"/>
      <c r="IH221"/>
      <c r="II221"/>
      <c r="IJ221"/>
      <c r="IK221"/>
      <c r="IL221"/>
      <c r="IM221"/>
      <c r="IN221"/>
      <c r="IO221"/>
      <c r="IP221"/>
      <c r="IQ221"/>
      <c r="IR221"/>
      <c r="IS221"/>
      <c r="IT221"/>
      <c r="IU221"/>
      <c r="IV221"/>
      <c r="IW221"/>
    </row>
    <row r="222" spans="1:257" ht="300" x14ac:dyDescent="0.2">
      <c r="A222" s="9" t="s">
        <v>224</v>
      </c>
      <c r="B222" s="20" t="s">
        <v>432</v>
      </c>
      <c r="C222" s="21">
        <v>209.1</v>
      </c>
      <c r="D222" s="21">
        <v>209.1</v>
      </c>
      <c r="E222" s="21">
        <v>209.1</v>
      </c>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c r="IB222"/>
      <c r="IC222"/>
      <c r="ID222"/>
      <c r="IE222"/>
      <c r="IF222"/>
      <c r="IG222"/>
      <c r="IH222"/>
      <c r="II222"/>
      <c r="IJ222"/>
      <c r="IK222"/>
      <c r="IL222"/>
      <c r="IM222"/>
      <c r="IN222"/>
      <c r="IO222"/>
      <c r="IP222"/>
      <c r="IQ222"/>
      <c r="IR222"/>
      <c r="IS222"/>
      <c r="IT222"/>
      <c r="IU222"/>
      <c r="IV222"/>
      <c r="IW222"/>
    </row>
    <row r="223" spans="1:257" ht="75" x14ac:dyDescent="0.2">
      <c r="A223" s="9" t="s">
        <v>225</v>
      </c>
      <c r="B223" s="20" t="s">
        <v>433</v>
      </c>
      <c r="C223" s="21"/>
      <c r="D223" s="21"/>
      <c r="E223" s="21"/>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c r="IB223"/>
      <c r="IC223"/>
      <c r="ID223"/>
      <c r="IE223"/>
      <c r="IF223"/>
      <c r="IG223"/>
      <c r="IH223"/>
      <c r="II223"/>
      <c r="IJ223"/>
      <c r="IK223"/>
      <c r="IL223"/>
      <c r="IM223"/>
      <c r="IN223"/>
      <c r="IO223"/>
      <c r="IP223"/>
      <c r="IQ223"/>
      <c r="IR223"/>
      <c r="IS223"/>
      <c r="IT223"/>
      <c r="IU223"/>
      <c r="IV223"/>
      <c r="IW223"/>
    </row>
    <row r="224" spans="1:257" ht="94.5" customHeight="1" x14ac:dyDescent="0.2">
      <c r="A224" s="9" t="s">
        <v>226</v>
      </c>
      <c r="B224" s="20" t="s">
        <v>227</v>
      </c>
      <c r="C224" s="21">
        <f>C225</f>
        <v>294.8</v>
      </c>
      <c r="D224" s="21">
        <f>D225</f>
        <v>296.89999999999998</v>
      </c>
      <c r="E224" s="21">
        <f>E225</f>
        <v>289</v>
      </c>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c r="IK224"/>
      <c r="IL224"/>
      <c r="IM224"/>
      <c r="IN224"/>
      <c r="IO224"/>
      <c r="IP224"/>
      <c r="IQ224"/>
      <c r="IR224"/>
      <c r="IS224"/>
      <c r="IT224"/>
      <c r="IU224"/>
      <c r="IV224"/>
      <c r="IW224"/>
    </row>
    <row r="225" spans="1:257" ht="110.25" customHeight="1" x14ac:dyDescent="0.2">
      <c r="A225" s="9" t="s">
        <v>228</v>
      </c>
      <c r="B225" s="20" t="s">
        <v>229</v>
      </c>
      <c r="C225" s="21">
        <v>294.8</v>
      </c>
      <c r="D225" s="21">
        <v>296.89999999999998</v>
      </c>
      <c r="E225" s="21">
        <v>289</v>
      </c>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c r="IB225"/>
      <c r="IC225"/>
      <c r="ID225"/>
      <c r="IE225"/>
      <c r="IF225"/>
      <c r="IG225"/>
      <c r="IH225"/>
      <c r="II225"/>
      <c r="IJ225"/>
      <c r="IK225"/>
      <c r="IL225"/>
      <c r="IM225"/>
      <c r="IN225"/>
      <c r="IO225"/>
      <c r="IP225"/>
      <c r="IQ225"/>
      <c r="IR225"/>
      <c r="IS225"/>
      <c r="IT225"/>
      <c r="IU225"/>
      <c r="IV225"/>
      <c r="IW225"/>
    </row>
    <row r="226" spans="1:257" ht="37.5" customHeight="1" x14ac:dyDescent="0.2">
      <c r="A226" s="11" t="s">
        <v>230</v>
      </c>
      <c r="B226" s="30" t="s">
        <v>231</v>
      </c>
      <c r="C226" s="31">
        <f>C227</f>
        <v>766700</v>
      </c>
      <c r="D226" s="31">
        <f>D227</f>
        <v>719550.3</v>
      </c>
      <c r="E226" s="31">
        <f>E227</f>
        <v>719550.3</v>
      </c>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c r="IB226"/>
      <c r="IC226"/>
      <c r="ID226"/>
      <c r="IE226"/>
      <c r="IF226"/>
      <c r="IG226"/>
      <c r="IH226"/>
      <c r="II226"/>
      <c r="IJ226"/>
      <c r="IK226"/>
      <c r="IL226"/>
      <c r="IM226"/>
      <c r="IN226"/>
      <c r="IO226"/>
      <c r="IP226"/>
      <c r="IQ226"/>
      <c r="IR226"/>
      <c r="IS226"/>
      <c r="IT226"/>
      <c r="IU226"/>
      <c r="IV226"/>
      <c r="IW226"/>
    </row>
    <row r="227" spans="1:257" ht="54.75" customHeight="1" x14ac:dyDescent="0.2">
      <c r="A227" s="9" t="s">
        <v>232</v>
      </c>
      <c r="B227" s="20" t="s">
        <v>434</v>
      </c>
      <c r="C227" s="21">
        <f>C228+C229</f>
        <v>766700</v>
      </c>
      <c r="D227" s="21">
        <f>D228+D229</f>
        <v>719550.3</v>
      </c>
      <c r="E227" s="21">
        <f>E228+E229</f>
        <v>719550.3</v>
      </c>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c r="IB227"/>
      <c r="IC227"/>
      <c r="ID227"/>
      <c r="IE227"/>
      <c r="IF227"/>
      <c r="IG227"/>
      <c r="IH227"/>
      <c r="II227"/>
      <c r="IJ227"/>
      <c r="IK227"/>
      <c r="IL227"/>
      <c r="IM227"/>
      <c r="IN227"/>
      <c r="IO227"/>
      <c r="IP227"/>
      <c r="IQ227"/>
      <c r="IR227"/>
      <c r="IS227"/>
      <c r="IT227"/>
      <c r="IU227"/>
      <c r="IV227"/>
      <c r="IW227"/>
    </row>
    <row r="228" spans="1:257" s="10" customFormat="1" ht="150" x14ac:dyDescent="0.2">
      <c r="A228" s="9" t="s">
        <v>233</v>
      </c>
      <c r="B228" s="20" t="s">
        <v>435</v>
      </c>
      <c r="C228" s="21">
        <v>0</v>
      </c>
      <c r="D228" s="21">
        <v>719550.3</v>
      </c>
      <c r="E228" s="21">
        <v>719550.3</v>
      </c>
      <c r="F228" s="27"/>
    </row>
    <row r="229" spans="1:257" s="13" customFormat="1" ht="93.75" x14ac:dyDescent="0.25">
      <c r="A229" s="9" t="s">
        <v>436</v>
      </c>
      <c r="B229" s="20" t="s">
        <v>437</v>
      </c>
      <c r="C229" s="21">
        <v>766700</v>
      </c>
      <c r="D229" s="21">
        <v>0</v>
      </c>
      <c r="E229" s="21">
        <v>0</v>
      </c>
      <c r="F229" s="28"/>
    </row>
    <row r="230" spans="1:257" s="10" customFormat="1" ht="40.5" customHeight="1" x14ac:dyDescent="0.2">
      <c r="A230" s="11" t="s">
        <v>438</v>
      </c>
      <c r="B230" s="30" t="s">
        <v>439</v>
      </c>
      <c r="C230" s="31">
        <f t="shared" ref="C230:C231" si="0">C231</f>
        <v>416.9</v>
      </c>
      <c r="D230" s="31"/>
      <c r="E230" s="31"/>
      <c r="F230" s="27"/>
    </row>
    <row r="231" spans="1:257" s="10" customFormat="1" ht="56.25" customHeight="1" x14ac:dyDescent="0.2">
      <c r="A231" s="9" t="s">
        <v>440</v>
      </c>
      <c r="B231" s="20" t="s">
        <v>441</v>
      </c>
      <c r="C231" s="21">
        <f t="shared" si="0"/>
        <v>416.9</v>
      </c>
      <c r="D231" s="21"/>
      <c r="E231" s="21"/>
      <c r="F231" s="27"/>
    </row>
    <row r="232" spans="1:257" s="10" customFormat="1" ht="56.25" x14ac:dyDescent="0.2">
      <c r="A232" s="9" t="s">
        <v>442</v>
      </c>
      <c r="B232" s="20" t="s">
        <v>443</v>
      </c>
      <c r="C232" s="21">
        <v>416.9</v>
      </c>
      <c r="D232" s="21"/>
      <c r="E232" s="21"/>
      <c r="F232" s="27"/>
    </row>
    <row r="233" spans="1:257" ht="20.25" customHeight="1" x14ac:dyDescent="0.2">
      <c r="A233" s="14"/>
      <c r="B233" s="30" t="s">
        <v>234</v>
      </c>
      <c r="C233" s="31">
        <f>C10+C45</f>
        <v>94518943.199999988</v>
      </c>
      <c r="D233" s="31">
        <f>D10+D45</f>
        <v>94635488.500000015</v>
      </c>
      <c r="E233" s="31">
        <f>E10+E45</f>
        <v>93936867.599999994</v>
      </c>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c r="HP233"/>
      <c r="HQ233"/>
      <c r="HR233"/>
      <c r="HS233"/>
      <c r="HT233"/>
      <c r="HU233"/>
      <c r="HV233"/>
      <c r="HW233"/>
      <c r="HX233"/>
      <c r="HY233"/>
      <c r="HZ233"/>
      <c r="IA233"/>
      <c r="IB233"/>
      <c r="IC233"/>
      <c r="ID233"/>
      <c r="IE233"/>
      <c r="IF233"/>
      <c r="IG233"/>
      <c r="IH233"/>
      <c r="II233"/>
      <c r="IJ233"/>
      <c r="IK233"/>
      <c r="IL233"/>
      <c r="IM233"/>
      <c r="IN233"/>
      <c r="IO233"/>
      <c r="IP233"/>
      <c r="IQ233"/>
      <c r="IR233"/>
      <c r="IS233"/>
      <c r="IT233"/>
      <c r="IU233"/>
      <c r="IV233"/>
      <c r="IW233"/>
    </row>
  </sheetData>
  <mergeCells count="9">
    <mergeCell ref="C1:E1"/>
    <mergeCell ref="C2:E2"/>
    <mergeCell ref="C3:E3"/>
    <mergeCell ref="A5:E5"/>
    <mergeCell ref="A10:A11"/>
    <mergeCell ref="B10:B11"/>
    <mergeCell ref="C10:C11"/>
    <mergeCell ref="D10:D11"/>
    <mergeCell ref="E10:E11"/>
  </mergeCells>
  <pageMargins left="0.78740157480314965" right="0.78740157480314965" top="1.1811023622047245" bottom="0.39370078740157483" header="0.27559055118110237" footer="0.6692913385826772"/>
  <pageSetup paperSize="9" scale="9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Лист1</vt:lpstr>
      <vt:lpstr>Лист1!Print_Titles</vt:lpstr>
      <vt:lpstr>Лист1!Заголовки_для_печати</vt:lpstr>
      <vt:lpstr>Лист1!Область_печати</vt:lpstr>
    </vt:vector>
  </TitlesOfParts>
  <Company>dfbnp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tuzova</dc:creator>
  <cp:lastModifiedBy>Винокурова Е.И.</cp:lastModifiedBy>
  <cp:revision>4</cp:revision>
  <cp:lastPrinted>2023-10-17T12:01:49Z</cp:lastPrinted>
  <dcterms:created xsi:type="dcterms:W3CDTF">2015-10-19T08:23:00Z</dcterms:created>
  <dcterms:modified xsi:type="dcterms:W3CDTF">2023-10-19T13:24:14Z</dcterms:modified>
  <cp:version>1048576</cp:version>
</cp:coreProperties>
</file>